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unka\Közbeszerzés\kb_adatok_2010\tanulmanyok\UK_CabinetO_PPreview_2015\"/>
    </mc:Choice>
  </mc:AlternateContent>
  <bookViews>
    <workbookView xWindow="0" yWindow="0" windowWidth="20490" windowHeight="74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5" i="1" l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54" i="1"/>
  <c r="B248" i="1" l="1"/>
  <c r="M77" i="1" l="1"/>
  <c r="L81" i="1"/>
  <c r="M81" i="1" s="1"/>
  <c r="L80" i="1"/>
  <c r="M80" i="1" s="1"/>
  <c r="L79" i="1"/>
  <c r="M79" i="1" s="1"/>
  <c r="L78" i="1"/>
  <c r="M78" i="1" s="1"/>
</calcChain>
</file>

<file path=xl/sharedStrings.xml><?xml version="1.0" encoding="utf-8"?>
<sst xmlns="http://schemas.openxmlformats.org/spreadsheetml/2006/main" count="358" uniqueCount="253">
  <si>
    <t>UK CO tables</t>
  </si>
  <si>
    <t>component name (1 if error is present, 0 otherwise)</t>
  </si>
  <si>
    <t>component weight</t>
  </si>
  <si>
    <t>procuring body address</t>
  </si>
  <si>
    <t>winner name</t>
  </si>
  <si>
    <t>winner address</t>
  </si>
  <si>
    <t>winner town</t>
  </si>
  <si>
    <t>winner post code</t>
  </si>
  <si>
    <t>winner country</t>
  </si>
  <si>
    <t>contract signature date</t>
  </si>
  <si>
    <t>nuts-3 code of contract  performance</t>
  </si>
  <si>
    <t>including EU funds or not</t>
  </si>
  <si>
    <t>number of bids received</t>
  </si>
  <si>
    <t>type of assessment criteria used</t>
  </si>
  <si>
    <t>contract value</t>
  </si>
  <si>
    <t>using subcontracts or not</t>
  </si>
  <si>
    <t>administrative error</t>
  </si>
  <si>
    <t>country</t>
  </si>
  <si>
    <t>mean</t>
  </si>
  <si>
    <t>p50</t>
  </si>
  <si>
    <t>sd</t>
  </si>
  <si>
    <t>N</t>
  </si>
  <si>
    <t>higher administrative error score indicates more frequent errors, lower quality administration</t>
  </si>
  <si>
    <t>FI</t>
  </si>
  <si>
    <t>ES</t>
  </si>
  <si>
    <t>SE</t>
  </si>
  <si>
    <t>PT</t>
  </si>
  <si>
    <t>IE</t>
  </si>
  <si>
    <t>LU</t>
  </si>
  <si>
    <t>FR</t>
  </si>
  <si>
    <t>NO</t>
  </si>
  <si>
    <t>IT</t>
  </si>
  <si>
    <t>UK</t>
  </si>
  <si>
    <t>EU AVG.</t>
  </si>
  <si>
    <t>DK</t>
  </si>
  <si>
    <t>GR</t>
  </si>
  <si>
    <t>NL</t>
  </si>
  <si>
    <t>CY</t>
  </si>
  <si>
    <t>DE</t>
  </si>
  <si>
    <t>BE</t>
  </si>
  <si>
    <t>AT</t>
  </si>
  <si>
    <t>SI</t>
  </si>
  <si>
    <t>LV</t>
  </si>
  <si>
    <t>PL</t>
  </si>
  <si>
    <t>LT</t>
  </si>
  <si>
    <t>HU</t>
  </si>
  <si>
    <t>CZ</t>
  </si>
  <si>
    <t>EE</t>
  </si>
  <si>
    <t>BG</t>
  </si>
  <si>
    <t>SK</t>
  </si>
  <si>
    <t>RO</t>
  </si>
  <si>
    <t>anb country</t>
  </si>
  <si>
    <t>Total</t>
  </si>
  <si>
    <t>xtmixed relprice nocft lca_contract_value ib6.anb_csector i.anb_type i.year ib45.ca_cpv_div || country: nocft if ca_procedure!=7 &amp; mcvfilter_ok_eu26==1 &amp; relprice&lt;=1, mle var</t>
  </si>
  <si>
    <t>predict u11 u10, reffects</t>
  </si>
  <si>
    <t>gen b_nocft4 = _b[nocft] + u11</t>
  </si>
  <si>
    <t>tabstat b_nocft4 if ca_procedure==7 &amp; mcvfilter_ok_eu26==1 &amp; relprice&lt;=1,by(country) stat(mean N)</t>
  </si>
  <si>
    <t>EU26</t>
  </si>
  <si>
    <t>reg relprice i.nr_bid_c ib31.country ib6.anb_csector i.anb_type i.year ib45.ca_cpv_div lca_contract_value if mcvfilter_ok_eu26==1 &amp; relprice&lt;=1</t>
  </si>
  <si>
    <t>excerpt</t>
  </si>
  <si>
    <t>_b</t>
  </si>
  <si>
    <t>value</t>
  </si>
  <si>
    <t>savings</t>
  </si>
  <si>
    <t>nr.of bidders=1</t>
  </si>
  <si>
    <t>nr.of bidders=2</t>
  </si>
  <si>
    <t>3&lt;=nr.of bidders&lt;=4</t>
  </si>
  <si>
    <t>5&lt;=nr.of bidders&lt;=7</t>
  </si>
  <si>
    <t>8&lt;=nr.of bidders</t>
  </si>
  <si>
    <t>reg relprice i.nr_bid_c ib31.country ib6.anb_csector i.anb_type i.year ib45.ca_cpv_div lca_contract_value if mcvfilter_ok_eu26==1 &amp; relprice&lt;=1 (UK ONLY SAMPLE)</t>
  </si>
  <si>
    <t xml:space="preserve"> </t>
  </si>
  <si>
    <t>Freq.</t>
  </si>
  <si>
    <t>Percent</t>
  </si>
  <si>
    <t>tab nr_bid_c if mcvfilter_ok_eu26==1 (UK ONLY SAMPLE)</t>
  </si>
  <si>
    <t>number of bids submitted</t>
  </si>
  <si>
    <t>anb_ukc</t>
  </si>
  <si>
    <t>ENG</t>
  </si>
  <si>
    <t>NIR</t>
  </si>
  <si>
    <t>SCO</t>
  </si>
  <si>
    <t>WAL</t>
  </si>
  <si>
    <t>Aberdeen</t>
  </si>
  <si>
    <t>Aberystwyth</t>
  </si>
  <si>
    <t>Antrim</t>
  </si>
  <si>
    <t>Armagh</t>
  </si>
  <si>
    <t>Ballymena</t>
  </si>
  <si>
    <t>Banbury</t>
  </si>
  <si>
    <t>Barnsley</t>
  </si>
  <si>
    <t>Bath</t>
  </si>
  <si>
    <t>Belfast</t>
  </si>
  <si>
    <t>Beverley</t>
  </si>
  <si>
    <t>Birkenhead</t>
  </si>
  <si>
    <t>Birmingham</t>
  </si>
  <si>
    <t>Bootle</t>
  </si>
  <si>
    <t>Bradford</t>
  </si>
  <si>
    <t>Bridgend</t>
  </si>
  <si>
    <t>Brighton</t>
  </si>
  <si>
    <t>Bristol</t>
  </si>
  <si>
    <t>Caernarfon</t>
  </si>
  <si>
    <t>Cambridge</t>
  </si>
  <si>
    <t>Cardiff</t>
  </si>
  <si>
    <t>Carlisle</t>
  </si>
  <si>
    <t>Carmarthen</t>
  </si>
  <si>
    <t>Chelmsford</t>
  </si>
  <si>
    <t>Chester</t>
  </si>
  <si>
    <t>Chichester</t>
  </si>
  <si>
    <t>Coventry</t>
  </si>
  <si>
    <t>Derby</t>
  </si>
  <si>
    <t>Didcot</t>
  </si>
  <si>
    <t>Doncaster</t>
  </si>
  <si>
    <t>Dorchester</t>
  </si>
  <si>
    <t>Dorking</t>
  </si>
  <si>
    <t>Dudley</t>
  </si>
  <si>
    <t>Dumfries</t>
  </si>
  <si>
    <t>Dundee</t>
  </si>
  <si>
    <t>Durham</t>
  </si>
  <si>
    <t>East Kilbride</t>
  </si>
  <si>
    <t>Edinburgh</t>
  </si>
  <si>
    <t>Elgin</t>
  </si>
  <si>
    <t>Exeter</t>
  </si>
  <si>
    <t>Falkirk</t>
  </si>
  <si>
    <t>Forfar</t>
  </si>
  <si>
    <t>Gateshead</t>
  </si>
  <si>
    <t>Glasgow</t>
  </si>
  <si>
    <t>Glenrothes</t>
  </si>
  <si>
    <t>Gloucester</t>
  </si>
  <si>
    <t>Hamilton</t>
  </si>
  <si>
    <t>Haverfordwest</t>
  </si>
  <si>
    <t>Hengoed</t>
  </si>
  <si>
    <t>Hertford</t>
  </si>
  <si>
    <t>Hounslow</t>
  </si>
  <si>
    <t>Huddersfield</t>
  </si>
  <si>
    <t>Huyton</t>
  </si>
  <si>
    <t>Inverness</t>
  </si>
  <si>
    <t>Ipswich</t>
  </si>
  <si>
    <t>Kenilworth</t>
  </si>
  <si>
    <t>Kilmarnock</t>
  </si>
  <si>
    <t>Kingston upon Th</t>
  </si>
  <si>
    <t>Larkhall</t>
  </si>
  <si>
    <t>Leamington Spa</t>
  </si>
  <si>
    <t>Leeds</t>
  </si>
  <si>
    <t>Leicester</t>
  </si>
  <si>
    <t>Lewes</t>
  </si>
  <si>
    <t>Lincoln</t>
  </si>
  <si>
    <t>Liverpool</t>
  </si>
  <si>
    <t>Lochgilphead</t>
  </si>
  <si>
    <t>London</t>
  </si>
  <si>
    <t>Maidstone</t>
  </si>
  <si>
    <t>Manchester</t>
  </si>
  <si>
    <t>Matlock</t>
  </si>
  <si>
    <t>Middlesbrough</t>
  </si>
  <si>
    <t>Milton Keynes</t>
  </si>
  <si>
    <t>Morpeth</t>
  </si>
  <si>
    <t>Motherwell</t>
  </si>
  <si>
    <t>Newcastle</t>
  </si>
  <si>
    <t>Newcastle upon T</t>
  </si>
  <si>
    <t>Newport</t>
  </si>
  <si>
    <t>Newtown St Boswe</t>
  </si>
  <si>
    <t>Normanton</t>
  </si>
  <si>
    <t>North Tyneside</t>
  </si>
  <si>
    <t>Northallerton</t>
  </si>
  <si>
    <t>Northampton</t>
  </si>
  <si>
    <t>Norwich</t>
  </si>
  <si>
    <t>Nottingham</t>
  </si>
  <si>
    <t>Oldbury</t>
  </si>
  <si>
    <t>Omagh</t>
  </si>
  <si>
    <t>Oxford</t>
  </si>
  <si>
    <t>Paisley</t>
  </si>
  <si>
    <t>Pentre</t>
  </si>
  <si>
    <t>Perth</t>
  </si>
  <si>
    <t>Peterborough</t>
  </si>
  <si>
    <t>Port Talbot</t>
  </si>
  <si>
    <t>Portsmouth</t>
  </si>
  <si>
    <t>Preston</t>
  </si>
  <si>
    <t>Reading</t>
  </si>
  <si>
    <t>Reigate</t>
  </si>
  <si>
    <t>Runcorn</t>
  </si>
  <si>
    <t>Salford</t>
  </si>
  <si>
    <t>Scunthorpe</t>
  </si>
  <si>
    <t>Sheffield</t>
  </si>
  <si>
    <t>Shrewsbury</t>
  </si>
  <si>
    <t>Sittingbourne</t>
  </si>
  <si>
    <t>Southampton</t>
  </si>
  <si>
    <t>Stafford</t>
  </si>
  <si>
    <t>Stirling</t>
  </si>
  <si>
    <t>Stoke-on-Trent</t>
  </si>
  <si>
    <t>Stornoway</t>
  </si>
  <si>
    <t>Stretford</t>
  </si>
  <si>
    <t>Sunderland</t>
  </si>
  <si>
    <t>Swansea</t>
  </si>
  <si>
    <t>Swindon</t>
  </si>
  <si>
    <t>Theale</t>
  </si>
  <si>
    <t>Trowbridge</t>
  </si>
  <si>
    <t>Uxbridge</t>
  </si>
  <si>
    <t>Wakefield</t>
  </si>
  <si>
    <t>Warrington</t>
  </si>
  <si>
    <t>West Malling</t>
  </si>
  <si>
    <t>Winchester</t>
  </si>
  <si>
    <t>Worcester</t>
  </si>
  <si>
    <t>Wrexham</t>
  </si>
  <si>
    <t>York</t>
  </si>
  <si>
    <t>anb_town</t>
  </si>
  <si>
    <t>UK PP</t>
  </si>
  <si>
    <t>billion EUR</t>
  </si>
  <si>
    <t>% GDP</t>
  </si>
  <si>
    <t>TED</t>
  </si>
  <si>
    <t>SNA</t>
  </si>
  <si>
    <t>ca_cpv_div</t>
  </si>
  <si>
    <t>sum</t>
  </si>
  <si>
    <t>Agricultural, fa</t>
  </si>
  <si>
    <t>Petroleum produc</t>
  </si>
  <si>
    <t>Mining, basic me</t>
  </si>
  <si>
    <t>Food, beverages,</t>
  </si>
  <si>
    <t>Agricultural mac</t>
  </si>
  <si>
    <t>Clothing, footwe</t>
  </si>
  <si>
    <t>Leather and text</t>
  </si>
  <si>
    <t>Printed matter a</t>
  </si>
  <si>
    <t>Chemical product</t>
  </si>
  <si>
    <t>Office and compu</t>
  </si>
  <si>
    <t>Electrical machi</t>
  </si>
  <si>
    <t>Radio, televisio</t>
  </si>
  <si>
    <t>Medical equipmen</t>
  </si>
  <si>
    <t>Transport equipm</t>
  </si>
  <si>
    <t>Security, fire-f</t>
  </si>
  <si>
    <t>Musical instrume</t>
  </si>
  <si>
    <t>Laboratory, opti</t>
  </si>
  <si>
    <t>Furniture (incl.</t>
  </si>
  <si>
    <t>Industrial machi</t>
  </si>
  <si>
    <t>Machinery for mi</t>
  </si>
  <si>
    <t>Construction str</t>
  </si>
  <si>
    <t>Construction wor</t>
  </si>
  <si>
    <t>Software package</t>
  </si>
  <si>
    <t>Repair and maint</t>
  </si>
  <si>
    <t>Installation ser</t>
  </si>
  <si>
    <t>Hotel, restauran</t>
  </si>
  <si>
    <t>Transport servic</t>
  </si>
  <si>
    <t>Supporting and a</t>
  </si>
  <si>
    <t>Postal and telec</t>
  </si>
  <si>
    <t>Public utilities</t>
  </si>
  <si>
    <t>Financial and in</t>
  </si>
  <si>
    <t>Real estate serv</t>
  </si>
  <si>
    <t>Architectural, c</t>
  </si>
  <si>
    <t>IT services: con</t>
  </si>
  <si>
    <t>Research and dev</t>
  </si>
  <si>
    <t>Administration,</t>
  </si>
  <si>
    <t>Services related</t>
  </si>
  <si>
    <t>Agricultural, fo</t>
  </si>
  <si>
    <t>Business service</t>
  </si>
  <si>
    <t>Education and tr</t>
  </si>
  <si>
    <t>Health and socia</t>
  </si>
  <si>
    <t>Sewage-, refuse-</t>
  </si>
  <si>
    <t>Recreational, cu</t>
  </si>
  <si>
    <t>Other community,</t>
  </si>
  <si>
    <t>%</t>
  </si>
  <si>
    <t>relprice_tri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</si>
</sst>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Fill="1"/>
    <xf numFmtId="164" fontId="1" fillId="0" borderId="0" xfId="0" applyNumberFormat="1" applyFont="1" applyFill="1"/>
    <xf numFmtId="0" fontId="2" fillId="0" borderId="0" xfId="0" applyFont="1"/>
    <xf numFmtId="0" fontId="0" fillId="0" borderId="0" xfId="0" applyFill="1"/>
    <xf numFmtId="164" fontId="0" fillId="0" borderId="0" xfId="0" applyNumberFormat="1" applyFill="1"/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9" fontId="0" fillId="0" borderId="0" xfId="1" applyFont="1"/>
    <xf numFmtId="3" fontId="0" fillId="0" borderId="0" xfId="0" applyNumberFormat="1"/>
    <xf numFmtId="2" fontId="0" fillId="0" borderId="0" xfId="0" applyNumberFormat="1"/>
    <xf numFmtId="11" fontId="0" fillId="0" borderId="0" xfId="0" applyNumberFormat="1"/>
    <xf numFmtId="10" fontId="0" fillId="0" borderId="0" xfId="1" applyNumberFormat="1" applyFont="1"/>
    <xf numFmtId="1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[1]Sheet1!$E$3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[1]Sheet1!$D$4:$D$31</c:f>
              <c:strCache>
                <c:ptCount val="28"/>
                <c:pt idx="0">
                  <c:v>FI</c:v>
                </c:pt>
                <c:pt idx="1">
                  <c:v>ES</c:v>
                </c:pt>
                <c:pt idx="2">
                  <c:v>SE</c:v>
                </c:pt>
                <c:pt idx="3">
                  <c:v>PT</c:v>
                </c:pt>
                <c:pt idx="4">
                  <c:v>IE</c:v>
                </c:pt>
                <c:pt idx="5">
                  <c:v>LU</c:v>
                </c:pt>
                <c:pt idx="6">
                  <c:v>FR</c:v>
                </c:pt>
                <c:pt idx="7">
                  <c:v>NO</c:v>
                </c:pt>
                <c:pt idx="8">
                  <c:v>IT</c:v>
                </c:pt>
                <c:pt idx="9">
                  <c:v>UK</c:v>
                </c:pt>
                <c:pt idx="10">
                  <c:v>EU AVG.</c:v>
                </c:pt>
                <c:pt idx="11">
                  <c:v>DK</c:v>
                </c:pt>
                <c:pt idx="12">
                  <c:v>GR</c:v>
                </c:pt>
                <c:pt idx="13">
                  <c:v>NL</c:v>
                </c:pt>
                <c:pt idx="14">
                  <c:v>CY</c:v>
                </c:pt>
                <c:pt idx="15">
                  <c:v>DE</c:v>
                </c:pt>
                <c:pt idx="16">
                  <c:v>BE</c:v>
                </c:pt>
                <c:pt idx="17">
                  <c:v>AT</c:v>
                </c:pt>
                <c:pt idx="18">
                  <c:v>SI</c:v>
                </c:pt>
                <c:pt idx="19">
                  <c:v>LV</c:v>
                </c:pt>
                <c:pt idx="20">
                  <c:v>PL</c:v>
                </c:pt>
                <c:pt idx="21">
                  <c:v>LT</c:v>
                </c:pt>
                <c:pt idx="22">
                  <c:v>HU</c:v>
                </c:pt>
                <c:pt idx="23">
                  <c:v>CZ</c:v>
                </c:pt>
                <c:pt idx="24">
                  <c:v>EE</c:v>
                </c:pt>
                <c:pt idx="25">
                  <c:v>BG</c:v>
                </c:pt>
                <c:pt idx="26">
                  <c:v>SK</c:v>
                </c:pt>
                <c:pt idx="27">
                  <c:v>RO</c:v>
                </c:pt>
              </c:strCache>
            </c:strRef>
          </c:cat>
          <c:val>
            <c:numRef>
              <c:f>[1]Sheet1!$E$4:$E$31</c:f>
              <c:numCache>
                <c:formatCode>General</c:formatCode>
                <c:ptCount val="28"/>
                <c:pt idx="0">
                  <c:v>0.39810820000000002</c:v>
                </c:pt>
                <c:pt idx="1">
                  <c:v>0.3693631</c:v>
                </c:pt>
                <c:pt idx="2">
                  <c:v>0.31576949999999998</c:v>
                </c:pt>
                <c:pt idx="3">
                  <c:v>0.26299860000000003</c:v>
                </c:pt>
                <c:pt idx="4">
                  <c:v>0.26105980000000001</c:v>
                </c:pt>
                <c:pt idx="5">
                  <c:v>0.26098880000000002</c:v>
                </c:pt>
                <c:pt idx="6">
                  <c:v>0.2559594</c:v>
                </c:pt>
                <c:pt idx="7">
                  <c:v>0.21835309999999999</c:v>
                </c:pt>
                <c:pt idx="8">
                  <c:v>0.1996348</c:v>
                </c:pt>
                <c:pt idx="9">
                  <c:v>0.1697929</c:v>
                </c:pt>
                <c:pt idx="10">
                  <c:v>0.15749340000000001</c:v>
                </c:pt>
                <c:pt idx="11">
                  <c:v>0.1413189</c:v>
                </c:pt>
                <c:pt idx="12">
                  <c:v>0.1343819</c:v>
                </c:pt>
                <c:pt idx="13">
                  <c:v>0.12956210000000001</c:v>
                </c:pt>
                <c:pt idx="14">
                  <c:v>0.1157019</c:v>
                </c:pt>
                <c:pt idx="15">
                  <c:v>0.1136552</c:v>
                </c:pt>
                <c:pt idx="16">
                  <c:v>0.1131429</c:v>
                </c:pt>
                <c:pt idx="17">
                  <c:v>8.2827799999999993E-2</c:v>
                </c:pt>
                <c:pt idx="18">
                  <c:v>6.6165500000000002E-2</c:v>
                </c:pt>
                <c:pt idx="19">
                  <c:v>5.1956299999999997E-2</c:v>
                </c:pt>
                <c:pt idx="20">
                  <c:v>5.03493E-2</c:v>
                </c:pt>
                <c:pt idx="21">
                  <c:v>4.4426800000000002E-2</c:v>
                </c:pt>
                <c:pt idx="22">
                  <c:v>3.8710899999999999E-2</c:v>
                </c:pt>
                <c:pt idx="23">
                  <c:v>3.8299600000000003E-2</c:v>
                </c:pt>
                <c:pt idx="24">
                  <c:v>3.5507700000000003E-2</c:v>
                </c:pt>
                <c:pt idx="25">
                  <c:v>2.3642900000000001E-2</c:v>
                </c:pt>
                <c:pt idx="26">
                  <c:v>2.15166E-2</c:v>
                </c:pt>
                <c:pt idx="27">
                  <c:v>5.6746000000000001E-3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79414360"/>
        <c:axId val="279415536"/>
      </c:barChart>
      <c:catAx>
        <c:axId val="2794143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415536"/>
        <c:crosses val="autoZero"/>
        <c:auto val="1"/>
        <c:lblAlgn val="ctr"/>
        <c:lblOffset val="100"/>
        <c:tickLblSkip val="1"/>
        <c:noMultiLvlLbl val="0"/>
      </c:catAx>
      <c:valAx>
        <c:axId val="2794155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414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Sheet1!$B$43:$B$66</c:f>
              <c:strCache>
                <c:ptCount val="24"/>
                <c:pt idx="0">
                  <c:v>PL</c:v>
                </c:pt>
                <c:pt idx="1">
                  <c:v>BE</c:v>
                </c:pt>
                <c:pt idx="2">
                  <c:v>IT</c:v>
                </c:pt>
                <c:pt idx="3">
                  <c:v>BG</c:v>
                </c:pt>
                <c:pt idx="4">
                  <c:v>CZ</c:v>
                </c:pt>
                <c:pt idx="5">
                  <c:v>RO</c:v>
                </c:pt>
                <c:pt idx="6">
                  <c:v>CY</c:v>
                </c:pt>
                <c:pt idx="7">
                  <c:v>SK</c:v>
                </c:pt>
                <c:pt idx="8">
                  <c:v>NL</c:v>
                </c:pt>
                <c:pt idx="9">
                  <c:v>SI</c:v>
                </c:pt>
                <c:pt idx="10">
                  <c:v>DE</c:v>
                </c:pt>
                <c:pt idx="11">
                  <c:v>PT</c:v>
                </c:pt>
                <c:pt idx="12">
                  <c:v>EU26</c:v>
                </c:pt>
                <c:pt idx="13">
                  <c:v>GR</c:v>
                </c:pt>
                <c:pt idx="14">
                  <c:v>FR</c:v>
                </c:pt>
                <c:pt idx="15">
                  <c:v>HU</c:v>
                </c:pt>
                <c:pt idx="16">
                  <c:v>AT</c:v>
                </c:pt>
                <c:pt idx="17">
                  <c:v>LV</c:v>
                </c:pt>
                <c:pt idx="18">
                  <c:v>LT</c:v>
                </c:pt>
                <c:pt idx="19">
                  <c:v>FI</c:v>
                </c:pt>
                <c:pt idx="20">
                  <c:v>ES</c:v>
                </c:pt>
                <c:pt idx="21">
                  <c:v>IE</c:v>
                </c:pt>
                <c:pt idx="22">
                  <c:v>UK</c:v>
                </c:pt>
                <c:pt idx="23">
                  <c:v>EE</c:v>
                </c:pt>
              </c:strCache>
            </c:strRef>
          </c:cat>
          <c:val>
            <c:numRef>
              <c:f>Sheet1!$C$43:$C$66</c:f>
              <c:numCache>
                <c:formatCode>General</c:formatCode>
                <c:ptCount val="24"/>
                <c:pt idx="0">
                  <c:v>0.15173010000000001</c:v>
                </c:pt>
                <c:pt idx="1">
                  <c:v>6.9470699999999996E-2</c:v>
                </c:pt>
                <c:pt idx="2">
                  <c:v>6.2687800000000002E-2</c:v>
                </c:pt>
                <c:pt idx="3">
                  <c:v>6.1854800000000001E-2</c:v>
                </c:pt>
                <c:pt idx="4">
                  <c:v>5.9755999999999997E-2</c:v>
                </c:pt>
                <c:pt idx="5">
                  <c:v>5.9358000000000001E-2</c:v>
                </c:pt>
                <c:pt idx="6">
                  <c:v>5.4510900000000001E-2</c:v>
                </c:pt>
                <c:pt idx="7">
                  <c:v>5.14055E-2</c:v>
                </c:pt>
                <c:pt idx="8">
                  <c:v>4.5017399999999999E-2</c:v>
                </c:pt>
                <c:pt idx="9">
                  <c:v>4.4625400000000003E-2</c:v>
                </c:pt>
                <c:pt idx="10">
                  <c:v>3.5470000000000002E-2</c:v>
                </c:pt>
                <c:pt idx="11">
                  <c:v>3.4894300000000003E-2</c:v>
                </c:pt>
                <c:pt idx="12">
                  <c:v>3.4857759259259262E-2</c:v>
                </c:pt>
                <c:pt idx="13">
                  <c:v>3.2354500000000001E-2</c:v>
                </c:pt>
                <c:pt idx="14">
                  <c:v>3.1348000000000001E-2</c:v>
                </c:pt>
                <c:pt idx="15">
                  <c:v>3.10408E-2</c:v>
                </c:pt>
                <c:pt idx="16">
                  <c:v>2.7815800000000002E-2</c:v>
                </c:pt>
                <c:pt idx="17">
                  <c:v>2.1175300000000001E-2</c:v>
                </c:pt>
                <c:pt idx="18">
                  <c:v>1.9789600000000001E-2</c:v>
                </c:pt>
                <c:pt idx="19">
                  <c:v>1.70166E-2</c:v>
                </c:pt>
                <c:pt idx="20">
                  <c:v>1.46958E-2</c:v>
                </c:pt>
                <c:pt idx="21">
                  <c:v>1.14304E-2</c:v>
                </c:pt>
                <c:pt idx="22">
                  <c:v>1.0781799999999999E-2</c:v>
                </c:pt>
                <c:pt idx="23">
                  <c:v>6.0512999999999999E-3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79418280"/>
        <c:axId val="281363504"/>
      </c:barChart>
      <c:catAx>
        <c:axId val="2794182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63504"/>
        <c:crosses val="autoZero"/>
        <c:auto val="1"/>
        <c:lblAlgn val="ctr"/>
        <c:lblOffset val="100"/>
        <c:tickLblSkip val="1"/>
        <c:noMultiLvlLbl val="0"/>
      </c:catAx>
      <c:valAx>
        <c:axId val="281363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418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Sheet1!$E$76</c:f>
              <c:strCache>
                <c:ptCount val="1"/>
                <c:pt idx="0">
                  <c:v>savings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Sheet1!$B$77:$B$81</c:f>
              <c:strCache>
                <c:ptCount val="5"/>
                <c:pt idx="0">
                  <c:v>nr.of bidders=1</c:v>
                </c:pt>
                <c:pt idx="1">
                  <c:v>nr.of bidders=2</c:v>
                </c:pt>
                <c:pt idx="2">
                  <c:v>3&lt;=nr.of bidders&lt;=4</c:v>
                </c:pt>
                <c:pt idx="3">
                  <c:v>5&lt;=nr.of bidders&lt;=7</c:v>
                </c:pt>
                <c:pt idx="4">
                  <c:v>8&lt;=nr.of bidders</c:v>
                </c:pt>
              </c:strCache>
            </c:strRef>
          </c:cat>
          <c:val>
            <c:numRef>
              <c:f>Sheet1!$E$77:$E$81</c:f>
              <c:numCache>
                <c:formatCode>0%</c:formatCode>
                <c:ptCount val="5"/>
                <c:pt idx="0">
                  <c:v>6.9797800000000021E-2</c:v>
                </c:pt>
                <c:pt idx="1">
                  <c:v>0.12233970000000005</c:v>
                </c:pt>
                <c:pt idx="2">
                  <c:v>0.15307979999999999</c:v>
                </c:pt>
                <c:pt idx="3">
                  <c:v>0.16977810000000004</c:v>
                </c:pt>
                <c:pt idx="4">
                  <c:v>0.18115539999999997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1364288"/>
        <c:axId val="281362720"/>
      </c:barChart>
      <c:catAx>
        <c:axId val="28136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62720"/>
        <c:crosses val="autoZero"/>
        <c:auto val="1"/>
        <c:lblAlgn val="ctr"/>
        <c:lblOffset val="100"/>
        <c:noMultiLvlLbl val="0"/>
      </c:catAx>
      <c:valAx>
        <c:axId val="28136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64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Sheet1!$B$105</c:f>
              <c:strCache>
                <c:ptCount val="1"/>
                <c:pt idx="0">
                  <c:v>ENG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Sheet1!$C$104:$L$104</c:f>
              <c:numCache>
                <c:formatCode>General</c:formatCode>
                <c:ptCount val="10"/>
                <c:pt idx="0">
                  <c:v>20091</c:v>
                </c:pt>
                <c:pt idx="1">
                  <c:v>20092</c:v>
                </c:pt>
                <c:pt idx="2">
                  <c:v>20101</c:v>
                </c:pt>
                <c:pt idx="3">
                  <c:v>20102</c:v>
                </c:pt>
                <c:pt idx="4">
                  <c:v>20111</c:v>
                </c:pt>
                <c:pt idx="5">
                  <c:v>20112</c:v>
                </c:pt>
                <c:pt idx="6">
                  <c:v>20121</c:v>
                </c:pt>
                <c:pt idx="7">
                  <c:v>20122</c:v>
                </c:pt>
                <c:pt idx="8">
                  <c:v>20131</c:v>
                </c:pt>
                <c:pt idx="9">
                  <c:v>20132</c:v>
                </c:pt>
              </c:numCache>
            </c:numRef>
          </c:cat>
          <c:val>
            <c:numRef>
              <c:f>Sheet1!$C$105:$L$105</c:f>
              <c:numCache>
                <c:formatCode>General</c:formatCode>
                <c:ptCount val="10"/>
                <c:pt idx="0">
                  <c:v>0.17452891000000001</c:v>
                </c:pt>
                <c:pt idx="1">
                  <c:v>0.17764733999999999</c:v>
                </c:pt>
                <c:pt idx="2">
                  <c:v>0.19042196</c:v>
                </c:pt>
                <c:pt idx="3">
                  <c:v>0.19231195000000001</c:v>
                </c:pt>
                <c:pt idx="4">
                  <c:v>0.16661147000000001</c:v>
                </c:pt>
                <c:pt idx="5">
                  <c:v>0.19435051</c:v>
                </c:pt>
                <c:pt idx="6">
                  <c:v>0.18131006</c:v>
                </c:pt>
                <c:pt idx="7">
                  <c:v>0.18309538</c:v>
                </c:pt>
                <c:pt idx="8">
                  <c:v>0.17235371999999999</c:v>
                </c:pt>
                <c:pt idx="9">
                  <c:v>0.17680370000000001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Sheet1!$B$106</c:f>
              <c:strCache>
                <c:ptCount val="1"/>
                <c:pt idx="0">
                  <c:v>NIR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Sheet1!$C$104:$L$104</c:f>
              <c:numCache>
                <c:formatCode>General</c:formatCode>
                <c:ptCount val="10"/>
                <c:pt idx="0">
                  <c:v>20091</c:v>
                </c:pt>
                <c:pt idx="1">
                  <c:v>20092</c:v>
                </c:pt>
                <c:pt idx="2">
                  <c:v>20101</c:v>
                </c:pt>
                <c:pt idx="3">
                  <c:v>20102</c:v>
                </c:pt>
                <c:pt idx="4">
                  <c:v>20111</c:v>
                </c:pt>
                <c:pt idx="5">
                  <c:v>20112</c:v>
                </c:pt>
                <c:pt idx="6">
                  <c:v>20121</c:v>
                </c:pt>
                <c:pt idx="7">
                  <c:v>20122</c:v>
                </c:pt>
                <c:pt idx="8">
                  <c:v>20131</c:v>
                </c:pt>
                <c:pt idx="9">
                  <c:v>20132</c:v>
                </c:pt>
              </c:numCache>
            </c:numRef>
          </c:cat>
          <c:val>
            <c:numRef>
              <c:f>Sheet1!$C$106:$L$106</c:f>
              <c:numCache>
                <c:formatCode>General</c:formatCode>
                <c:ptCount val="10"/>
                <c:pt idx="0">
                  <c:v>0.22544594000000001</c:v>
                </c:pt>
                <c:pt idx="1">
                  <c:v>0.19795593</c:v>
                </c:pt>
                <c:pt idx="2">
                  <c:v>0.28297156000000001</c:v>
                </c:pt>
                <c:pt idx="3">
                  <c:v>0.27999468999999999</c:v>
                </c:pt>
                <c:pt idx="4">
                  <c:v>0.22777533999999999</c:v>
                </c:pt>
                <c:pt idx="5">
                  <c:v>0.24399266</c:v>
                </c:pt>
                <c:pt idx="6">
                  <c:v>0.23095347999999999</c:v>
                </c:pt>
                <c:pt idx="7">
                  <c:v>0.2359194</c:v>
                </c:pt>
                <c:pt idx="8">
                  <c:v>0.24543095000000001</c:v>
                </c:pt>
                <c:pt idx="9">
                  <c:v>0.1839152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Sheet1!$B$107</c:f>
              <c:strCache>
                <c:ptCount val="1"/>
                <c:pt idx="0">
                  <c:v>SCO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Sheet1!$C$104:$L$104</c:f>
              <c:numCache>
                <c:formatCode>General</c:formatCode>
                <c:ptCount val="10"/>
                <c:pt idx="0">
                  <c:v>20091</c:v>
                </c:pt>
                <c:pt idx="1">
                  <c:v>20092</c:v>
                </c:pt>
                <c:pt idx="2">
                  <c:v>20101</c:v>
                </c:pt>
                <c:pt idx="3">
                  <c:v>20102</c:v>
                </c:pt>
                <c:pt idx="4">
                  <c:v>20111</c:v>
                </c:pt>
                <c:pt idx="5">
                  <c:v>20112</c:v>
                </c:pt>
                <c:pt idx="6">
                  <c:v>20121</c:v>
                </c:pt>
                <c:pt idx="7">
                  <c:v>20122</c:v>
                </c:pt>
                <c:pt idx="8">
                  <c:v>20131</c:v>
                </c:pt>
                <c:pt idx="9">
                  <c:v>20132</c:v>
                </c:pt>
              </c:numCache>
            </c:numRef>
          </c:cat>
          <c:val>
            <c:numRef>
              <c:f>Sheet1!$C$107:$L$107</c:f>
              <c:numCache>
                <c:formatCode>General</c:formatCode>
                <c:ptCount val="10"/>
                <c:pt idx="0">
                  <c:v>0.21442043999999999</c:v>
                </c:pt>
                <c:pt idx="1">
                  <c:v>0.1502095</c:v>
                </c:pt>
                <c:pt idx="2">
                  <c:v>0.17372118</c:v>
                </c:pt>
                <c:pt idx="3">
                  <c:v>0.18926977</c:v>
                </c:pt>
                <c:pt idx="4">
                  <c:v>0.18706358000000001</c:v>
                </c:pt>
                <c:pt idx="5">
                  <c:v>0.18387918</c:v>
                </c:pt>
                <c:pt idx="6">
                  <c:v>0.20175312000000001</c:v>
                </c:pt>
                <c:pt idx="7">
                  <c:v>0.24825475</c:v>
                </c:pt>
                <c:pt idx="8">
                  <c:v>0.23732935999999999</c:v>
                </c:pt>
                <c:pt idx="9">
                  <c:v>0.17637453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Sheet1!$B$108</c:f>
              <c:strCache>
                <c:ptCount val="1"/>
                <c:pt idx="0">
                  <c:v>WAL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Sheet1!$C$104:$L$104</c:f>
              <c:numCache>
                <c:formatCode>General</c:formatCode>
                <c:ptCount val="10"/>
                <c:pt idx="0">
                  <c:v>20091</c:v>
                </c:pt>
                <c:pt idx="1">
                  <c:v>20092</c:v>
                </c:pt>
                <c:pt idx="2">
                  <c:v>20101</c:v>
                </c:pt>
                <c:pt idx="3">
                  <c:v>20102</c:v>
                </c:pt>
                <c:pt idx="4">
                  <c:v>20111</c:v>
                </c:pt>
                <c:pt idx="5">
                  <c:v>20112</c:v>
                </c:pt>
                <c:pt idx="6">
                  <c:v>20121</c:v>
                </c:pt>
                <c:pt idx="7">
                  <c:v>20122</c:v>
                </c:pt>
                <c:pt idx="8">
                  <c:v>20131</c:v>
                </c:pt>
                <c:pt idx="9">
                  <c:v>20132</c:v>
                </c:pt>
              </c:numCache>
            </c:numRef>
          </c:cat>
          <c:val>
            <c:numRef>
              <c:f>Sheet1!$C$108:$L$108</c:f>
              <c:numCache>
                <c:formatCode>General</c:formatCode>
                <c:ptCount val="10"/>
                <c:pt idx="0">
                  <c:v>0.21562123999999999</c:v>
                </c:pt>
                <c:pt idx="1">
                  <c:v>0.1695168</c:v>
                </c:pt>
                <c:pt idx="2">
                  <c:v>0.26475112000000001</c:v>
                </c:pt>
                <c:pt idx="3">
                  <c:v>0.19147359999999999</c:v>
                </c:pt>
                <c:pt idx="4">
                  <c:v>0.18263628000000001</c:v>
                </c:pt>
                <c:pt idx="5">
                  <c:v>0.22812122000000001</c:v>
                </c:pt>
                <c:pt idx="6">
                  <c:v>0.18992169</c:v>
                </c:pt>
                <c:pt idx="7">
                  <c:v>0.15831075</c:v>
                </c:pt>
                <c:pt idx="8">
                  <c:v>0.22110999000000001</c:v>
                </c:pt>
                <c:pt idx="9">
                  <c:v>0.21784861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365072"/>
        <c:axId val="281365464"/>
      </c:lineChart>
      <c:catAx>
        <c:axId val="28136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65464"/>
        <c:crosses val="autoZero"/>
        <c:auto val="1"/>
        <c:lblAlgn val="ctr"/>
        <c:lblOffset val="100"/>
        <c:noMultiLvlLbl val="0"/>
      </c:catAx>
      <c:valAx>
        <c:axId val="281365464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6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Sheet1!$C$116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Sheet1!$B$117:$B$136</c:f>
              <c:strCache>
                <c:ptCount val="20"/>
                <c:pt idx="0">
                  <c:v>Derby</c:v>
                </c:pt>
                <c:pt idx="1">
                  <c:v>Inverness</c:v>
                </c:pt>
                <c:pt idx="2">
                  <c:v>Perth</c:v>
                </c:pt>
                <c:pt idx="3">
                  <c:v>Ballymena</c:v>
                </c:pt>
                <c:pt idx="4">
                  <c:v>Forfar</c:v>
                </c:pt>
                <c:pt idx="5">
                  <c:v>Sittingbourne</c:v>
                </c:pt>
                <c:pt idx="6">
                  <c:v>Oxford</c:v>
                </c:pt>
                <c:pt idx="7">
                  <c:v>Larkhall</c:v>
                </c:pt>
                <c:pt idx="8">
                  <c:v>Norwich</c:v>
                </c:pt>
                <c:pt idx="9">
                  <c:v>Kilmarnock</c:v>
                </c:pt>
                <c:pt idx="10">
                  <c:v>Lochgilphead</c:v>
                </c:pt>
                <c:pt idx="11">
                  <c:v>Armagh</c:v>
                </c:pt>
                <c:pt idx="12">
                  <c:v>Aberdeen</c:v>
                </c:pt>
                <c:pt idx="13">
                  <c:v>Haverfordwest</c:v>
                </c:pt>
                <c:pt idx="14">
                  <c:v>Lincoln</c:v>
                </c:pt>
                <c:pt idx="15">
                  <c:v>Stretford</c:v>
                </c:pt>
                <c:pt idx="16">
                  <c:v>Gloucester</c:v>
                </c:pt>
                <c:pt idx="17">
                  <c:v>Caernarfon</c:v>
                </c:pt>
                <c:pt idx="18">
                  <c:v>Carmarthen</c:v>
                </c:pt>
                <c:pt idx="19">
                  <c:v>Uxbridge</c:v>
                </c:pt>
              </c:strCache>
            </c:strRef>
          </c:cat>
          <c:val>
            <c:numRef>
              <c:f>Sheet1!$C$117:$C$136</c:f>
              <c:numCache>
                <c:formatCode>General</c:formatCode>
                <c:ptCount val="20"/>
                <c:pt idx="0">
                  <c:v>0.38205830000000002</c:v>
                </c:pt>
                <c:pt idx="1">
                  <c:v>0.32632329999999998</c:v>
                </c:pt>
                <c:pt idx="2">
                  <c:v>0.31247160000000002</c:v>
                </c:pt>
                <c:pt idx="3">
                  <c:v>0.29938789999999998</c:v>
                </c:pt>
                <c:pt idx="4">
                  <c:v>0.29825970000000002</c:v>
                </c:pt>
                <c:pt idx="5">
                  <c:v>0.28747230000000001</c:v>
                </c:pt>
                <c:pt idx="6">
                  <c:v>0.28203650000000002</c:v>
                </c:pt>
                <c:pt idx="7">
                  <c:v>0.27827760000000001</c:v>
                </c:pt>
                <c:pt idx="8">
                  <c:v>0.27062000000000003</c:v>
                </c:pt>
                <c:pt idx="9">
                  <c:v>0.26807540000000002</c:v>
                </c:pt>
                <c:pt idx="10">
                  <c:v>0.25790099999999999</c:v>
                </c:pt>
                <c:pt idx="11">
                  <c:v>0.25238919999999998</c:v>
                </c:pt>
                <c:pt idx="12">
                  <c:v>0.24675730000000001</c:v>
                </c:pt>
                <c:pt idx="13">
                  <c:v>0.24612700000000001</c:v>
                </c:pt>
                <c:pt idx="14">
                  <c:v>0.24255769999999999</c:v>
                </c:pt>
                <c:pt idx="15">
                  <c:v>0.2414277</c:v>
                </c:pt>
                <c:pt idx="16">
                  <c:v>0.24108260000000001</c:v>
                </c:pt>
                <c:pt idx="17">
                  <c:v>0.23803530000000001</c:v>
                </c:pt>
                <c:pt idx="18">
                  <c:v>0.2373275</c:v>
                </c:pt>
                <c:pt idx="19">
                  <c:v>0.23499999999999999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58408"/>
        <c:axId val="281361936"/>
      </c:barChart>
      <c:catAx>
        <c:axId val="28135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61936"/>
        <c:crosses val="autoZero"/>
        <c:auto val="1"/>
        <c:lblAlgn val="ctr"/>
        <c:lblOffset val="100"/>
        <c:noMultiLvlLbl val="0"/>
      </c:catAx>
      <c:valAx>
        <c:axId val="28136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58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Sheet1!$C$116</c:f>
              <c:strCache>
                <c:ptCount val="1"/>
                <c:pt idx="0">
                  <c:v>mean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Sheet1!$C$117:$C$236</c:f>
              <c:numCache>
                <c:formatCode>General</c:formatCode>
                <c:ptCount val="120"/>
                <c:pt idx="0">
                  <c:v>0.38205830000000002</c:v>
                </c:pt>
                <c:pt idx="1">
                  <c:v>0.32632329999999998</c:v>
                </c:pt>
                <c:pt idx="2">
                  <c:v>0.31247160000000002</c:v>
                </c:pt>
                <c:pt idx="3">
                  <c:v>0.29938789999999998</c:v>
                </c:pt>
                <c:pt idx="4">
                  <c:v>0.29825970000000002</c:v>
                </c:pt>
                <c:pt idx="5">
                  <c:v>0.28747230000000001</c:v>
                </c:pt>
                <c:pt idx="6">
                  <c:v>0.28203650000000002</c:v>
                </c:pt>
                <c:pt idx="7">
                  <c:v>0.27827760000000001</c:v>
                </c:pt>
                <c:pt idx="8">
                  <c:v>0.27062000000000003</c:v>
                </c:pt>
                <c:pt idx="9">
                  <c:v>0.26807540000000002</c:v>
                </c:pt>
                <c:pt idx="10">
                  <c:v>0.25790099999999999</c:v>
                </c:pt>
                <c:pt idx="11">
                  <c:v>0.25238919999999998</c:v>
                </c:pt>
                <c:pt idx="12">
                  <c:v>0.24675730000000001</c:v>
                </c:pt>
                <c:pt idx="13">
                  <c:v>0.24612700000000001</c:v>
                </c:pt>
                <c:pt idx="14">
                  <c:v>0.24255769999999999</c:v>
                </c:pt>
                <c:pt idx="15">
                  <c:v>0.2414277</c:v>
                </c:pt>
                <c:pt idx="16">
                  <c:v>0.24108260000000001</c:v>
                </c:pt>
                <c:pt idx="17">
                  <c:v>0.23803530000000001</c:v>
                </c:pt>
                <c:pt idx="18">
                  <c:v>0.2373275</c:v>
                </c:pt>
                <c:pt idx="19">
                  <c:v>0.23499999999999999</c:v>
                </c:pt>
                <c:pt idx="20">
                  <c:v>0.23499500000000001</c:v>
                </c:pt>
                <c:pt idx="21">
                  <c:v>0.2321057</c:v>
                </c:pt>
                <c:pt idx="22">
                  <c:v>0.22993849999999999</c:v>
                </c:pt>
                <c:pt idx="23">
                  <c:v>0.22954759999999999</c:v>
                </c:pt>
                <c:pt idx="24">
                  <c:v>0.22821849999999999</c:v>
                </c:pt>
                <c:pt idx="25">
                  <c:v>0.22722339999999999</c:v>
                </c:pt>
                <c:pt idx="26">
                  <c:v>0.22665350000000001</c:v>
                </c:pt>
                <c:pt idx="27">
                  <c:v>0.2257943</c:v>
                </c:pt>
                <c:pt idx="28">
                  <c:v>0.2245887</c:v>
                </c:pt>
                <c:pt idx="29">
                  <c:v>0.22347520000000001</c:v>
                </c:pt>
                <c:pt idx="30">
                  <c:v>0.22275600000000001</c:v>
                </c:pt>
                <c:pt idx="31">
                  <c:v>0.21910009999999999</c:v>
                </c:pt>
                <c:pt idx="32">
                  <c:v>0.2184923</c:v>
                </c:pt>
                <c:pt idx="33">
                  <c:v>0.21525269999999999</c:v>
                </c:pt>
                <c:pt idx="34">
                  <c:v>0.2149421</c:v>
                </c:pt>
                <c:pt idx="35">
                  <c:v>0.2147887</c:v>
                </c:pt>
                <c:pt idx="36">
                  <c:v>0.21348510000000001</c:v>
                </c:pt>
                <c:pt idx="37">
                  <c:v>0.21192059999999999</c:v>
                </c:pt>
                <c:pt idx="38">
                  <c:v>0.21036560000000001</c:v>
                </c:pt>
                <c:pt idx="39">
                  <c:v>0.20914650000000001</c:v>
                </c:pt>
                <c:pt idx="40">
                  <c:v>0.2083536</c:v>
                </c:pt>
                <c:pt idx="41">
                  <c:v>0.20706759999999999</c:v>
                </c:pt>
                <c:pt idx="42">
                  <c:v>0.2057156</c:v>
                </c:pt>
                <c:pt idx="43">
                  <c:v>0.2048345</c:v>
                </c:pt>
                <c:pt idx="44">
                  <c:v>0.2041618</c:v>
                </c:pt>
                <c:pt idx="45">
                  <c:v>0.20415259999999999</c:v>
                </c:pt>
                <c:pt idx="46">
                  <c:v>0.2040661</c:v>
                </c:pt>
                <c:pt idx="47">
                  <c:v>0.20385929999999999</c:v>
                </c:pt>
                <c:pt idx="48">
                  <c:v>0.2036683</c:v>
                </c:pt>
                <c:pt idx="49">
                  <c:v>0.2033768</c:v>
                </c:pt>
                <c:pt idx="50">
                  <c:v>0.2026879</c:v>
                </c:pt>
                <c:pt idx="51">
                  <c:v>0.20222979999999999</c:v>
                </c:pt>
                <c:pt idx="52">
                  <c:v>0.20097280000000001</c:v>
                </c:pt>
                <c:pt idx="53">
                  <c:v>0.2006</c:v>
                </c:pt>
                <c:pt idx="54">
                  <c:v>0.1986888</c:v>
                </c:pt>
                <c:pt idx="55">
                  <c:v>0.19828560000000001</c:v>
                </c:pt>
                <c:pt idx="56">
                  <c:v>0.1981464</c:v>
                </c:pt>
                <c:pt idx="57">
                  <c:v>0.19792560000000001</c:v>
                </c:pt>
                <c:pt idx="58">
                  <c:v>0.1948588</c:v>
                </c:pt>
                <c:pt idx="59">
                  <c:v>0.1947989</c:v>
                </c:pt>
                <c:pt idx="60">
                  <c:v>0.19414989999999999</c:v>
                </c:pt>
                <c:pt idx="61">
                  <c:v>0.19010669999999999</c:v>
                </c:pt>
                <c:pt idx="62">
                  <c:v>0.1895143</c:v>
                </c:pt>
                <c:pt idx="63">
                  <c:v>0.18582219999999999</c:v>
                </c:pt>
                <c:pt idx="64">
                  <c:v>0.18535160000000001</c:v>
                </c:pt>
                <c:pt idx="65">
                  <c:v>0.1850936</c:v>
                </c:pt>
                <c:pt idx="66">
                  <c:v>0.18454709999999999</c:v>
                </c:pt>
                <c:pt idx="67">
                  <c:v>0.18256500000000001</c:v>
                </c:pt>
                <c:pt idx="68">
                  <c:v>0.1823843</c:v>
                </c:pt>
                <c:pt idx="69">
                  <c:v>0.1811073</c:v>
                </c:pt>
                <c:pt idx="70">
                  <c:v>0.18049850000000001</c:v>
                </c:pt>
                <c:pt idx="71">
                  <c:v>0.17844209999999999</c:v>
                </c:pt>
                <c:pt idx="72">
                  <c:v>0.17772279999999999</c:v>
                </c:pt>
                <c:pt idx="73">
                  <c:v>0.17684369999999999</c:v>
                </c:pt>
                <c:pt idx="74">
                  <c:v>0.17621290000000001</c:v>
                </c:pt>
                <c:pt idx="75">
                  <c:v>0.175208</c:v>
                </c:pt>
                <c:pt idx="76">
                  <c:v>0.17504520000000001</c:v>
                </c:pt>
                <c:pt idx="77">
                  <c:v>0.17333809999999999</c:v>
                </c:pt>
                <c:pt idx="78">
                  <c:v>0.17256850000000001</c:v>
                </c:pt>
                <c:pt idx="79">
                  <c:v>0.17161209999999999</c:v>
                </c:pt>
                <c:pt idx="80">
                  <c:v>0.17096939999999999</c:v>
                </c:pt>
                <c:pt idx="81">
                  <c:v>0.1704512</c:v>
                </c:pt>
                <c:pt idx="82">
                  <c:v>0.16911019999999999</c:v>
                </c:pt>
                <c:pt idx="83">
                  <c:v>0.16826749999999999</c:v>
                </c:pt>
                <c:pt idx="84">
                  <c:v>0.1672911</c:v>
                </c:pt>
                <c:pt idx="85">
                  <c:v>0.1666967</c:v>
                </c:pt>
                <c:pt idx="86">
                  <c:v>0.16551189999999999</c:v>
                </c:pt>
                <c:pt idx="87">
                  <c:v>0.16505549999999999</c:v>
                </c:pt>
                <c:pt idx="88">
                  <c:v>0.1649803</c:v>
                </c:pt>
                <c:pt idx="89">
                  <c:v>0.16394159999999999</c:v>
                </c:pt>
                <c:pt idx="90">
                  <c:v>0.16337299999999999</c:v>
                </c:pt>
                <c:pt idx="91">
                  <c:v>0.1627035</c:v>
                </c:pt>
                <c:pt idx="92">
                  <c:v>0.1621466</c:v>
                </c:pt>
                <c:pt idx="93">
                  <c:v>0.15760450000000001</c:v>
                </c:pt>
                <c:pt idx="94">
                  <c:v>0.15587480000000001</c:v>
                </c:pt>
                <c:pt idx="95">
                  <c:v>0.15488740000000001</c:v>
                </c:pt>
                <c:pt idx="96">
                  <c:v>0.1545868</c:v>
                </c:pt>
                <c:pt idx="97">
                  <c:v>0.15440860000000001</c:v>
                </c:pt>
                <c:pt idx="98">
                  <c:v>0.14867839999999999</c:v>
                </c:pt>
                <c:pt idx="99">
                  <c:v>0.14670620000000001</c:v>
                </c:pt>
                <c:pt idx="100">
                  <c:v>0.14622859999999999</c:v>
                </c:pt>
                <c:pt idx="101">
                  <c:v>0.14610809999999999</c:v>
                </c:pt>
                <c:pt idx="102">
                  <c:v>0.14584939999999999</c:v>
                </c:pt>
                <c:pt idx="103">
                  <c:v>0.14158380000000001</c:v>
                </c:pt>
                <c:pt idx="104">
                  <c:v>0.1399589</c:v>
                </c:pt>
                <c:pt idx="105">
                  <c:v>0.13989409999999999</c:v>
                </c:pt>
                <c:pt idx="106">
                  <c:v>0.13816339999999999</c:v>
                </c:pt>
                <c:pt idx="107">
                  <c:v>0.1372575</c:v>
                </c:pt>
                <c:pt idx="108">
                  <c:v>0.12847620000000001</c:v>
                </c:pt>
                <c:pt idx="109">
                  <c:v>0.12796389999999999</c:v>
                </c:pt>
                <c:pt idx="110">
                  <c:v>0.1274015</c:v>
                </c:pt>
                <c:pt idx="111">
                  <c:v>0.11916740000000001</c:v>
                </c:pt>
                <c:pt idx="112">
                  <c:v>0.1152784</c:v>
                </c:pt>
                <c:pt idx="113">
                  <c:v>0.11394899999999999</c:v>
                </c:pt>
                <c:pt idx="114">
                  <c:v>0.1134849</c:v>
                </c:pt>
                <c:pt idx="115">
                  <c:v>0.10710459999999999</c:v>
                </c:pt>
                <c:pt idx="116">
                  <c:v>8.6623099999999995E-2</c:v>
                </c:pt>
                <c:pt idx="117">
                  <c:v>8.5682400000000006E-2</c:v>
                </c:pt>
                <c:pt idx="118">
                  <c:v>8.2285700000000003E-2</c:v>
                </c:pt>
                <c:pt idx="119">
                  <c:v>7.8704399999999994E-2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363112"/>
        <c:axId val="281360368"/>
      </c:scatterChart>
      <c:valAx>
        <c:axId val="281363112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60368"/>
        <c:crosses val="autoZero"/>
        <c:crossBetween val="midCat"/>
      </c:valAx>
      <c:valAx>
        <c:axId val="28136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63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11905</xdr:colOff>
      <xdr:row>3</xdr:row>
      <xdr:rowOff>563166</xdr:rowOff>
    </xdr:from>
    <xdr:to>
      <xdr:col>18</xdr:col>
      <xdr:colOff>333374</xdr:colOff>
      <xdr:row>26</xdr:row>
      <xdr:rowOff>23812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238125</xdr:colOff>
      <xdr:row>40</xdr:row>
      <xdr:rowOff>152400</xdr:rowOff>
    </xdr:from>
    <xdr:to>
      <xdr:col>11</xdr:col>
      <xdr:colOff>547687</xdr:colOff>
      <xdr:row>67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438149</xdr:colOff>
      <xdr:row>83</xdr:row>
      <xdr:rowOff>19050</xdr:rowOff>
    </xdr:from>
    <xdr:to>
      <xdr:col>7</xdr:col>
      <xdr:colOff>273843</xdr:colOff>
      <xdr:row>99</xdr:row>
      <xdr:rowOff>107156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464344</xdr:colOff>
      <xdr:row>98</xdr:row>
      <xdr:rowOff>134540</xdr:rowOff>
    </xdr:from>
    <xdr:to>
      <xdr:col>23</xdr:col>
      <xdr:colOff>595312</xdr:colOff>
      <xdr:row>116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595311</xdr:colOff>
      <xdr:row>117</xdr:row>
      <xdr:rowOff>51196</xdr:rowOff>
    </xdr:from>
    <xdr:to>
      <xdr:col>17</xdr:col>
      <xdr:colOff>59530</xdr:colOff>
      <xdr:row>134</xdr:row>
      <xdr:rowOff>107155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-1</xdr:colOff>
      <xdr:row>135</xdr:row>
      <xdr:rowOff>170259</xdr:rowOff>
    </xdr:from>
    <xdr:to>
      <xdr:col>16</xdr:col>
      <xdr:colOff>523874</xdr:colOff>
      <xdr:row>151</xdr:row>
      <xdr:rowOff>154781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K&#246;zbeszerz&#233;s/kb_adatok_2010/data/elemzesi%20adatbazis/AdminCap_TED2014/kb_adminc_firstresults_1409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E3" t="str">
            <v>mean</v>
          </cell>
        </row>
        <row r="4">
          <cell r="D4" t="str">
            <v>FI</v>
          </cell>
          <cell r="E4">
            <v>0.39810820000000002</v>
          </cell>
        </row>
        <row r="5">
          <cell r="D5" t="str">
            <v>ES</v>
          </cell>
          <cell r="E5">
            <v>0.3693631</v>
          </cell>
        </row>
        <row r="6">
          <cell r="D6" t="str">
            <v>SE</v>
          </cell>
          <cell r="E6">
            <v>0.31576949999999998</v>
          </cell>
        </row>
        <row r="7">
          <cell r="D7" t="str">
            <v>PT</v>
          </cell>
          <cell r="E7">
            <v>0.26299860000000003</v>
          </cell>
        </row>
        <row r="8">
          <cell r="D8" t="str">
            <v>IE</v>
          </cell>
          <cell r="E8">
            <v>0.26105980000000001</v>
          </cell>
        </row>
        <row r="9">
          <cell r="D9" t="str">
            <v>LU</v>
          </cell>
          <cell r="E9">
            <v>0.26098880000000002</v>
          </cell>
        </row>
        <row r="10">
          <cell r="D10" t="str">
            <v>FR</v>
          </cell>
          <cell r="E10">
            <v>0.2559594</v>
          </cell>
        </row>
        <row r="11">
          <cell r="D11" t="str">
            <v>NO</v>
          </cell>
          <cell r="E11">
            <v>0.21835309999999999</v>
          </cell>
        </row>
        <row r="12">
          <cell r="D12" t="str">
            <v>IT</v>
          </cell>
          <cell r="E12">
            <v>0.1996348</v>
          </cell>
        </row>
        <row r="13">
          <cell r="D13" t="str">
            <v>UK</v>
          </cell>
          <cell r="E13">
            <v>0.1697929</v>
          </cell>
        </row>
        <row r="14">
          <cell r="D14" t="str">
            <v>EU AVG.</v>
          </cell>
          <cell r="E14">
            <v>0.15749340000000001</v>
          </cell>
        </row>
        <row r="15">
          <cell r="D15" t="str">
            <v>DK</v>
          </cell>
          <cell r="E15">
            <v>0.1413189</v>
          </cell>
        </row>
        <row r="16">
          <cell r="D16" t="str">
            <v>GR</v>
          </cell>
          <cell r="E16">
            <v>0.1343819</v>
          </cell>
        </row>
        <row r="17">
          <cell r="D17" t="str">
            <v>NL</v>
          </cell>
          <cell r="E17">
            <v>0.12956210000000001</v>
          </cell>
        </row>
        <row r="18">
          <cell r="D18" t="str">
            <v>CY</v>
          </cell>
          <cell r="E18">
            <v>0.1157019</v>
          </cell>
        </row>
        <row r="19">
          <cell r="D19" t="str">
            <v>DE</v>
          </cell>
          <cell r="E19">
            <v>0.1136552</v>
          </cell>
        </row>
        <row r="20">
          <cell r="D20" t="str">
            <v>BE</v>
          </cell>
          <cell r="E20">
            <v>0.1131429</v>
          </cell>
        </row>
        <row r="21">
          <cell r="D21" t="str">
            <v>AT</v>
          </cell>
          <cell r="E21">
            <v>8.2827799999999993E-2</v>
          </cell>
        </row>
        <row r="22">
          <cell r="D22" t="str">
            <v>SI</v>
          </cell>
          <cell r="E22">
            <v>6.6165500000000002E-2</v>
          </cell>
        </row>
        <row r="23">
          <cell r="D23" t="str">
            <v>LV</v>
          </cell>
          <cell r="E23">
            <v>5.1956299999999997E-2</v>
          </cell>
        </row>
        <row r="24">
          <cell r="D24" t="str">
            <v>PL</v>
          </cell>
          <cell r="E24">
            <v>5.03493E-2</v>
          </cell>
        </row>
        <row r="25">
          <cell r="D25" t="str">
            <v>LT</v>
          </cell>
          <cell r="E25">
            <v>4.4426800000000002E-2</v>
          </cell>
        </row>
        <row r="26">
          <cell r="D26" t="str">
            <v>HU</v>
          </cell>
          <cell r="E26">
            <v>3.8710899999999999E-2</v>
          </cell>
        </row>
        <row r="27">
          <cell r="D27" t="str">
            <v>CZ</v>
          </cell>
          <cell r="E27">
            <v>3.8299600000000003E-2</v>
          </cell>
        </row>
        <row r="28">
          <cell r="D28" t="str">
            <v>EE</v>
          </cell>
          <cell r="E28">
            <v>3.5507700000000003E-2</v>
          </cell>
        </row>
        <row r="29">
          <cell r="D29" t="str">
            <v>BG</v>
          </cell>
          <cell r="E29">
            <v>2.3642900000000001E-2</v>
          </cell>
        </row>
        <row r="30">
          <cell r="D30" t="str">
            <v>SK</v>
          </cell>
          <cell r="E30">
            <v>2.15166E-2</v>
          </cell>
        </row>
        <row r="31">
          <cell r="D31" t="str">
            <v>RO</v>
          </cell>
          <cell r="E31">
            <v>5.6746000000000001E-3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1"/>
  <sheetViews>
    <sheetView tabSelected="1" topLeftCell="A295" zoomScale="80" zoomScaleNormal="80" workbookViewId="0">
      <selection activeCell="J305" sqref="J305"/>
    </sheetView>
  </sheetViews>
  <sheetFormatPr defaultRowHeight="15" x14ac:dyDescent="0.25"/>
  <cols>
    <col min="2" max="2" width="47.85546875" bestFit="1" customWidth="1"/>
  </cols>
  <sheetData>
    <row r="1" spans="1:34" x14ac:dyDescent="0.25">
      <c r="A1" s="1" t="s">
        <v>0</v>
      </c>
    </row>
    <row r="3" spans="1:34" ht="75" x14ac:dyDescent="0.25">
      <c r="B3" s="1" t="s">
        <v>1</v>
      </c>
      <c r="C3" s="2" t="s">
        <v>2</v>
      </c>
      <c r="G3" s="1" t="s">
        <v>16</v>
      </c>
      <c r="U3" s="9" t="s">
        <v>51</v>
      </c>
      <c r="V3" s="10" t="s">
        <v>3</v>
      </c>
      <c r="W3" s="10" t="s">
        <v>4</v>
      </c>
      <c r="X3" s="10" t="s">
        <v>5</v>
      </c>
      <c r="Y3" s="10" t="s">
        <v>6</v>
      </c>
      <c r="Z3" s="10" t="s">
        <v>7</v>
      </c>
      <c r="AA3" s="10" t="s">
        <v>8</v>
      </c>
      <c r="AB3" s="10" t="s">
        <v>9</v>
      </c>
      <c r="AC3" s="10" t="s">
        <v>10</v>
      </c>
      <c r="AD3" s="10" t="s">
        <v>11</v>
      </c>
      <c r="AE3" s="10" t="s">
        <v>12</v>
      </c>
      <c r="AF3" s="10" t="s">
        <v>13</v>
      </c>
      <c r="AG3" s="10" t="s">
        <v>14</v>
      </c>
      <c r="AH3" s="10" t="s">
        <v>15</v>
      </c>
    </row>
    <row r="4" spans="1:34" x14ac:dyDescent="0.25">
      <c r="B4" t="s">
        <v>3</v>
      </c>
      <c r="C4" s="3">
        <v>3.0919985635784297E-2</v>
      </c>
      <c r="F4" s="4" t="s">
        <v>17</v>
      </c>
      <c r="G4" s="5" t="s">
        <v>18</v>
      </c>
      <c r="H4" s="5" t="s">
        <v>19</v>
      </c>
      <c r="I4" s="5" t="s">
        <v>20</v>
      </c>
      <c r="J4" s="4" t="s">
        <v>21</v>
      </c>
      <c r="L4" s="6" t="s">
        <v>22</v>
      </c>
      <c r="U4" s="7" t="s">
        <v>40</v>
      </c>
      <c r="V4" s="11">
        <v>6.3229999999999996E-3</v>
      </c>
      <c r="W4" s="11">
        <v>3.1912500000000003E-2</v>
      </c>
      <c r="X4" s="11">
        <v>6.1965300000000001E-2</v>
      </c>
      <c r="Y4" s="11">
        <v>4.3888999999999997E-2</v>
      </c>
      <c r="Z4" s="11">
        <v>4.77572E-2</v>
      </c>
      <c r="AA4" s="11">
        <v>3.4069799999999997E-2</v>
      </c>
      <c r="AB4" s="11">
        <v>8.4430599999999995E-2</v>
      </c>
      <c r="AC4" s="11">
        <v>0.11961620000000001</v>
      </c>
      <c r="AD4" s="11">
        <v>7.9148999999999997E-2</v>
      </c>
      <c r="AE4" s="11">
        <v>7.2974800000000006E-2</v>
      </c>
      <c r="AF4" s="11">
        <v>7.0594400000000002E-2</v>
      </c>
      <c r="AG4" s="11">
        <v>0.36435319999999999</v>
      </c>
      <c r="AH4" s="11">
        <v>0.1684148</v>
      </c>
    </row>
    <row r="5" spans="1:34" x14ac:dyDescent="0.25">
      <c r="B5" t="s">
        <v>4</v>
      </c>
      <c r="C5" s="3">
        <v>5.5886719826679067E-2</v>
      </c>
      <c r="F5" s="7" t="s">
        <v>23</v>
      </c>
      <c r="G5" s="8">
        <v>0.39810820000000002</v>
      </c>
      <c r="H5" s="8">
        <v>0.36182350000000002</v>
      </c>
      <c r="I5" s="8">
        <v>0.2900105</v>
      </c>
      <c r="J5" s="7">
        <v>31546</v>
      </c>
      <c r="U5" s="7" t="s">
        <v>39</v>
      </c>
      <c r="V5" s="11">
        <v>1.8583E-3</v>
      </c>
      <c r="W5" s="11">
        <v>1.6575599999999999E-2</v>
      </c>
      <c r="X5" s="11">
        <v>0.1081131</v>
      </c>
      <c r="Y5" s="11">
        <v>8.3398399999999998E-2</v>
      </c>
      <c r="Z5" s="11">
        <v>9.3024099999999998E-2</v>
      </c>
      <c r="AA5" s="11">
        <v>7.7972299999999994E-2</v>
      </c>
      <c r="AB5" s="11">
        <v>0.1332739</v>
      </c>
      <c r="AC5" s="11">
        <v>0.1905452</v>
      </c>
      <c r="AD5" s="11">
        <v>4.5229900000000003E-2</v>
      </c>
      <c r="AE5" s="11">
        <v>5.7977500000000001E-2</v>
      </c>
      <c r="AF5" s="11">
        <v>8.3918699999999999E-2</v>
      </c>
      <c r="AG5" s="11">
        <v>0.3651838</v>
      </c>
      <c r="AH5" s="11">
        <v>0.29862119999999998</v>
      </c>
    </row>
    <row r="6" spans="1:34" x14ac:dyDescent="0.25">
      <c r="B6" t="s">
        <v>5</v>
      </c>
      <c r="C6" s="3">
        <v>0.10416496438082251</v>
      </c>
      <c r="F6" s="7" t="s">
        <v>24</v>
      </c>
      <c r="G6" s="8">
        <v>0.3693631</v>
      </c>
      <c r="H6" s="8">
        <v>0.39669959999999999</v>
      </c>
      <c r="I6" s="8">
        <v>0.2899738</v>
      </c>
      <c r="J6" s="7">
        <v>95477</v>
      </c>
      <c r="U6" s="7" t="s">
        <v>48</v>
      </c>
      <c r="V6" s="11">
        <v>4.8027899999999998E-2</v>
      </c>
      <c r="W6" s="11">
        <v>3.8433200000000001E-2</v>
      </c>
      <c r="X6" s="11">
        <v>4.0940900000000002E-2</v>
      </c>
      <c r="Y6" s="11">
        <v>5.7786000000000001E-3</v>
      </c>
      <c r="Z6" s="11">
        <v>1.1584499999999999E-2</v>
      </c>
      <c r="AA6" s="11">
        <v>5.2880000000000002E-3</v>
      </c>
      <c r="AB6" s="11">
        <v>8.6106799999999997E-2</v>
      </c>
      <c r="AC6" s="11">
        <v>1.2620299999999999E-2</v>
      </c>
      <c r="AD6" s="11">
        <v>1.1420899999999999E-2</v>
      </c>
      <c r="AE6" s="11">
        <v>2.6711999999999999E-3</v>
      </c>
      <c r="AF6" s="11">
        <v>1.85624E-2</v>
      </c>
      <c r="AG6" s="11">
        <v>0.1447107</v>
      </c>
      <c r="AH6" s="11">
        <v>8.6678999999999992E-3</v>
      </c>
    </row>
    <row r="7" spans="1:34" x14ac:dyDescent="0.25">
      <c r="B7" t="s">
        <v>6</v>
      </c>
      <c r="C7" s="3">
        <v>0.11240512482082855</v>
      </c>
      <c r="F7" s="7" t="s">
        <v>25</v>
      </c>
      <c r="G7" s="8">
        <v>0.31576949999999998</v>
      </c>
      <c r="H7" s="8">
        <v>0.26652110000000001</v>
      </c>
      <c r="I7" s="8">
        <v>0.223831</v>
      </c>
      <c r="J7" s="7">
        <v>40025</v>
      </c>
      <c r="U7" s="7" t="s">
        <v>37</v>
      </c>
      <c r="V7" s="11">
        <v>2.5272200000000002E-2</v>
      </c>
      <c r="W7" s="11">
        <v>1.41771E-2</v>
      </c>
      <c r="X7" s="11">
        <v>0.21224570000000001</v>
      </c>
      <c r="Y7" s="11">
        <v>0.1485515</v>
      </c>
      <c r="Z7" s="11">
        <v>0.1988905</v>
      </c>
      <c r="AA7" s="11">
        <v>3.2052600000000001E-2</v>
      </c>
      <c r="AB7" s="11">
        <v>3.9038400000000001E-2</v>
      </c>
      <c r="AC7" s="11">
        <v>8.4240800000000005E-2</v>
      </c>
      <c r="AD7" s="11">
        <v>7.1913000000000003E-3</v>
      </c>
      <c r="AE7" s="11">
        <v>0.10458190000000001</v>
      </c>
      <c r="AF7" s="11">
        <v>0.13848369999999999</v>
      </c>
      <c r="AG7" s="11">
        <v>3.5134600000000002E-2</v>
      </c>
      <c r="AH7" s="11">
        <v>0.2426546</v>
      </c>
    </row>
    <row r="8" spans="1:34" x14ac:dyDescent="0.25">
      <c r="B8" t="s">
        <v>7</v>
      </c>
      <c r="C8" s="3">
        <v>0.10417588041421209</v>
      </c>
      <c r="F8" s="7" t="s">
        <v>26</v>
      </c>
      <c r="G8" s="8">
        <v>0.26299860000000003</v>
      </c>
      <c r="H8" s="8">
        <v>0.1802984</v>
      </c>
      <c r="I8" s="8">
        <v>0.2498533</v>
      </c>
      <c r="J8" s="7">
        <v>9040</v>
      </c>
      <c r="U8" s="7" t="s">
        <v>46</v>
      </c>
      <c r="V8" s="11">
        <v>1.04222E-2</v>
      </c>
      <c r="W8" s="11">
        <v>2.2805800000000001E-2</v>
      </c>
      <c r="X8" s="11">
        <v>2.9480599999999999E-2</v>
      </c>
      <c r="Y8" s="11">
        <v>2.8221799999999998E-2</v>
      </c>
      <c r="Z8" s="11">
        <v>3.56285E-2</v>
      </c>
      <c r="AA8" s="11">
        <v>3.43404E-2</v>
      </c>
      <c r="AB8" s="11">
        <v>0.1296329</v>
      </c>
      <c r="AC8" s="11">
        <v>1.5018399999999999E-2</v>
      </c>
      <c r="AD8" s="11">
        <v>2.9539200000000002E-2</v>
      </c>
      <c r="AE8" s="11">
        <v>2.59676E-2</v>
      </c>
      <c r="AF8" s="11">
        <v>3.8029199999999999E-2</v>
      </c>
      <c r="AG8" s="11">
        <v>3.6828899999999998E-2</v>
      </c>
      <c r="AH8" s="11">
        <v>0.1207331</v>
      </c>
    </row>
    <row r="9" spans="1:34" x14ac:dyDescent="0.25">
      <c r="B9" t="s">
        <v>8</v>
      </c>
      <c r="C9" s="3">
        <v>0.10578599533917481</v>
      </c>
      <c r="F9" s="7" t="s">
        <v>27</v>
      </c>
      <c r="G9" s="8">
        <v>0.26105980000000001</v>
      </c>
      <c r="H9" s="8">
        <v>0.29593540000000002</v>
      </c>
      <c r="I9" s="8">
        <v>9.86625E-2</v>
      </c>
      <c r="J9" s="7">
        <v>14038</v>
      </c>
      <c r="U9" s="7" t="s">
        <v>38</v>
      </c>
      <c r="V9" s="11">
        <v>2.14694E-2</v>
      </c>
      <c r="W9" s="11">
        <v>2.5097399999999999E-2</v>
      </c>
      <c r="X9" s="11">
        <v>0.12967500000000001</v>
      </c>
      <c r="Y9" s="11">
        <v>7.3217000000000004E-2</v>
      </c>
      <c r="Z9" s="11">
        <v>9.2543899999999998E-2</v>
      </c>
      <c r="AA9" s="11">
        <v>5.5614400000000001E-2</v>
      </c>
      <c r="AB9" s="11">
        <v>0.23291629999999999</v>
      </c>
      <c r="AC9" s="11">
        <v>0.1124233</v>
      </c>
      <c r="AD9" s="11">
        <v>5.2001400000000003E-2</v>
      </c>
      <c r="AE9" s="11">
        <v>5.3740700000000002E-2</v>
      </c>
      <c r="AF9" s="11">
        <v>0.119754</v>
      </c>
      <c r="AG9" s="11">
        <v>0.3998119</v>
      </c>
      <c r="AH9" s="11">
        <v>0.2817674</v>
      </c>
    </row>
    <row r="10" spans="1:34" x14ac:dyDescent="0.25">
      <c r="B10" t="s">
        <v>9</v>
      </c>
      <c r="C10" s="3">
        <v>1.972141961729992E-2</v>
      </c>
      <c r="F10" s="7" t="s">
        <v>28</v>
      </c>
      <c r="G10" s="8">
        <v>0.26098880000000002</v>
      </c>
      <c r="H10" s="8">
        <v>0.22051290000000001</v>
      </c>
      <c r="I10" s="8">
        <v>0.19700139999999999</v>
      </c>
      <c r="J10" s="7">
        <v>1851</v>
      </c>
      <c r="U10" s="7" t="s">
        <v>34</v>
      </c>
      <c r="V10" s="11">
        <v>1.35254E-2</v>
      </c>
      <c r="W10" s="11">
        <v>3.3521200000000001E-2</v>
      </c>
      <c r="X10" s="11">
        <v>0.13867670000000001</v>
      </c>
      <c r="Y10" s="11">
        <v>0.1117929</v>
      </c>
      <c r="Z10" s="11">
        <v>0.1221039</v>
      </c>
      <c r="AA10" s="11">
        <v>9.5261899999999997E-2</v>
      </c>
      <c r="AB10" s="11">
        <v>0.17382590000000001</v>
      </c>
      <c r="AC10" s="11">
        <v>9.8935499999999996E-2</v>
      </c>
      <c r="AD10" s="11">
        <v>5.6063500000000002E-2</v>
      </c>
      <c r="AE10" s="11">
        <v>9.1755400000000001E-2</v>
      </c>
      <c r="AF10" s="11">
        <v>0.21774160000000001</v>
      </c>
      <c r="AG10" s="11">
        <v>0.42805260000000001</v>
      </c>
      <c r="AH10" s="11">
        <v>0.3069923</v>
      </c>
    </row>
    <row r="11" spans="1:34" x14ac:dyDescent="0.25">
      <c r="B11" t="s">
        <v>10</v>
      </c>
      <c r="C11" s="3">
        <v>6.5729610816119569E-2</v>
      </c>
      <c r="F11" s="7" t="s">
        <v>29</v>
      </c>
      <c r="G11" s="8">
        <v>0.2559594</v>
      </c>
      <c r="H11" s="8">
        <v>0.19983999999999999</v>
      </c>
      <c r="I11" s="8">
        <v>0.2133391</v>
      </c>
      <c r="J11" s="7">
        <v>625416</v>
      </c>
      <c r="U11" s="7" t="s">
        <v>47</v>
      </c>
      <c r="V11" s="11">
        <v>1.057E-2</v>
      </c>
      <c r="W11" s="11">
        <v>5.2849999999999998E-3</v>
      </c>
      <c r="X11" s="11">
        <v>3.2213400000000003E-2</v>
      </c>
      <c r="Y11" s="11">
        <v>1.93784E-2</v>
      </c>
      <c r="Z11" s="11">
        <v>5.2095099999999998E-2</v>
      </c>
      <c r="AA11" s="11">
        <v>3.1457999999999998E-3</v>
      </c>
      <c r="AB11" s="11">
        <v>0</v>
      </c>
      <c r="AC11" s="11">
        <v>0</v>
      </c>
      <c r="AD11" s="11">
        <v>0</v>
      </c>
      <c r="AE11" s="11">
        <v>1.0066999999999999E-3</v>
      </c>
      <c r="AF11" s="11">
        <v>1.0066999999999999E-3</v>
      </c>
      <c r="AG11" s="11">
        <v>1.7616699999999999E-2</v>
      </c>
      <c r="AH11" s="11">
        <v>0.2963382</v>
      </c>
    </row>
    <row r="12" spans="1:34" x14ac:dyDescent="0.25">
      <c r="B12" t="s">
        <v>11</v>
      </c>
      <c r="C12" s="3">
        <v>7.4761504736675588E-2</v>
      </c>
      <c r="F12" s="7" t="s">
        <v>30</v>
      </c>
      <c r="G12" s="8">
        <v>0.21835309999999999</v>
      </c>
      <c r="H12" s="8">
        <v>0.211481</v>
      </c>
      <c r="I12" s="8">
        <v>8.6820800000000004E-2</v>
      </c>
      <c r="J12" s="7">
        <v>14883</v>
      </c>
      <c r="U12" s="7" t="s">
        <v>24</v>
      </c>
      <c r="V12" s="11">
        <v>7.5327000000000005E-2</v>
      </c>
      <c r="W12" s="11">
        <v>4.5770199999999997E-2</v>
      </c>
      <c r="X12" s="11">
        <v>0.60175749999999995</v>
      </c>
      <c r="Y12" s="11">
        <v>0.5482996</v>
      </c>
      <c r="Z12" s="11">
        <v>0.59077060000000003</v>
      </c>
      <c r="AA12" s="11">
        <v>0.41446630000000001</v>
      </c>
      <c r="AB12" s="11">
        <v>0.43172700000000003</v>
      </c>
      <c r="AC12" s="11">
        <v>0.37531550000000002</v>
      </c>
      <c r="AD12" s="11">
        <v>0.25490960000000001</v>
      </c>
      <c r="AE12" s="11">
        <v>5.7919699999999998E-2</v>
      </c>
      <c r="AF12" s="11">
        <v>0.3715659</v>
      </c>
      <c r="AG12" s="11">
        <v>0.10990080000000001</v>
      </c>
      <c r="AH12" s="11">
        <v>0.46951619999999999</v>
      </c>
    </row>
    <row r="13" spans="1:34" x14ac:dyDescent="0.25">
      <c r="B13" t="s">
        <v>12</v>
      </c>
      <c r="C13" s="3">
        <v>0.10553685293004796</v>
      </c>
      <c r="F13" s="7" t="s">
        <v>31</v>
      </c>
      <c r="G13" s="8">
        <v>0.1996348</v>
      </c>
      <c r="H13" s="8">
        <v>9.4881999999999994E-2</v>
      </c>
      <c r="I13" s="8">
        <v>0.2319029</v>
      </c>
      <c r="J13" s="7">
        <v>88074</v>
      </c>
      <c r="U13" s="7" t="s">
        <v>23</v>
      </c>
      <c r="V13" s="11">
        <v>7.5445E-3</v>
      </c>
      <c r="W13" s="11">
        <v>3.7247200000000001E-2</v>
      </c>
      <c r="X13" s="11">
        <v>0.41520319999999999</v>
      </c>
      <c r="Y13" s="11">
        <v>0.37253530000000001</v>
      </c>
      <c r="Z13" s="11">
        <v>0.39250620000000003</v>
      </c>
      <c r="AA13" s="11">
        <v>0.41250870000000001</v>
      </c>
      <c r="AB13" s="11">
        <v>0.36283520000000002</v>
      </c>
      <c r="AC13" s="11">
        <v>0.74465859999999995</v>
      </c>
      <c r="AD13" s="11">
        <v>0.28488560000000002</v>
      </c>
      <c r="AE13" s="11">
        <v>0.3750713</v>
      </c>
      <c r="AF13" s="11">
        <v>0.48621059999999999</v>
      </c>
      <c r="AG13" s="11">
        <v>4.6408400000000002E-2</v>
      </c>
      <c r="AH13" s="11">
        <v>0.79918210000000001</v>
      </c>
    </row>
    <row r="14" spans="1:34" x14ac:dyDescent="0.25">
      <c r="B14" t="s">
        <v>13</v>
      </c>
      <c r="C14" s="3">
        <v>9.4882001692306234E-2</v>
      </c>
      <c r="F14" s="7" t="s">
        <v>32</v>
      </c>
      <c r="G14" s="8">
        <v>0.1697929</v>
      </c>
      <c r="H14" s="8">
        <v>0.14168320000000001</v>
      </c>
      <c r="I14" s="8">
        <v>0.17496339999999999</v>
      </c>
      <c r="J14" s="7">
        <v>149895</v>
      </c>
      <c r="U14" s="7" t="s">
        <v>29</v>
      </c>
      <c r="V14" s="11">
        <v>3.5528000000000001E-3</v>
      </c>
      <c r="W14" s="11">
        <v>9.1651000000000007E-3</v>
      </c>
      <c r="X14" s="11">
        <v>0.25385659999999999</v>
      </c>
      <c r="Y14" s="11">
        <v>0.16309460000000001</v>
      </c>
      <c r="Z14" s="11">
        <v>0.15512239999999999</v>
      </c>
      <c r="AA14" s="11">
        <v>0.1555221</v>
      </c>
      <c r="AB14" s="11">
        <v>0.44287799999999999</v>
      </c>
      <c r="AC14" s="11">
        <v>0.45235649999999999</v>
      </c>
      <c r="AD14" s="11">
        <v>0.1737196</v>
      </c>
      <c r="AE14" s="11">
        <v>0.10754279999999999</v>
      </c>
      <c r="AF14" s="11">
        <v>0.38315460000000001</v>
      </c>
      <c r="AG14" s="11">
        <v>0.48707099999999998</v>
      </c>
      <c r="AH14" s="11">
        <v>0.71622410000000003</v>
      </c>
    </row>
    <row r="15" spans="1:34" x14ac:dyDescent="0.25">
      <c r="B15" t="s">
        <v>14</v>
      </c>
      <c r="C15" s="3">
        <v>5.0076339995270787E-2</v>
      </c>
      <c r="F15" s="7" t="s">
        <v>33</v>
      </c>
      <c r="G15" s="8">
        <v>0.15749340000000001</v>
      </c>
      <c r="H15" s="8">
        <v>7.5953599999999996E-2</v>
      </c>
      <c r="I15" s="8">
        <v>0.20485200000000001</v>
      </c>
      <c r="J15" s="7">
        <v>2154931</v>
      </c>
      <c r="U15" s="7" t="s">
        <v>35</v>
      </c>
      <c r="V15" s="11">
        <v>4.3654499999999999E-2</v>
      </c>
      <c r="W15" s="11">
        <v>6.1927000000000003E-2</v>
      </c>
      <c r="X15" s="11">
        <v>0.21534139999999999</v>
      </c>
      <c r="Y15" s="11">
        <v>9.6601199999999998E-2</v>
      </c>
      <c r="Z15" s="11">
        <v>0.22382289999999999</v>
      </c>
      <c r="AA15" s="11">
        <v>8.2569400000000001E-2</v>
      </c>
      <c r="AB15" s="11">
        <v>0.35279080000000002</v>
      </c>
      <c r="AC15" s="11">
        <v>0.18671660000000001</v>
      </c>
      <c r="AD15" s="11">
        <v>6.7539799999999997E-2</v>
      </c>
      <c r="AE15" s="11">
        <v>4.7334000000000001E-2</v>
      </c>
      <c r="AF15" s="11">
        <v>0.17480509999999999</v>
      </c>
      <c r="AG15" s="11">
        <v>5.9307800000000001E-2</v>
      </c>
      <c r="AH15" s="11">
        <v>0.20274400000000001</v>
      </c>
    </row>
    <row r="16" spans="1:34" x14ac:dyDescent="0.25">
      <c r="B16" t="s">
        <v>15</v>
      </c>
      <c r="C16" s="3">
        <v>7.5953599794778573E-2</v>
      </c>
      <c r="F16" s="7" t="s">
        <v>34</v>
      </c>
      <c r="G16" s="8">
        <v>0.1413189</v>
      </c>
      <c r="H16" s="8">
        <v>7.5953599999999996E-2</v>
      </c>
      <c r="I16" s="8">
        <v>0.18665490000000001</v>
      </c>
      <c r="J16" s="7">
        <v>23955</v>
      </c>
      <c r="U16" s="7" t="s">
        <v>45</v>
      </c>
      <c r="V16" s="11">
        <v>3.6901999999999998E-3</v>
      </c>
      <c r="W16" s="11">
        <v>5.6310499999999999E-2</v>
      </c>
      <c r="X16" s="11">
        <v>6.0816799999999997E-2</v>
      </c>
      <c r="Y16" s="11">
        <v>5.7091200000000002E-2</v>
      </c>
      <c r="Z16" s="11">
        <v>5.8687900000000001E-2</v>
      </c>
      <c r="AA16" s="11">
        <v>5.7339500000000002E-2</v>
      </c>
      <c r="AB16" s="11">
        <v>2.0295899999999999E-2</v>
      </c>
      <c r="AC16" s="11">
        <v>1.6677E-3</v>
      </c>
      <c r="AD16" s="11">
        <v>3.7610999999999999E-3</v>
      </c>
      <c r="AE16" s="11">
        <v>1.7421900000000001E-2</v>
      </c>
      <c r="AF16" s="11">
        <v>2.6079600000000001E-2</v>
      </c>
      <c r="AG16" s="11">
        <v>2.99116E-2</v>
      </c>
      <c r="AH16" s="11">
        <v>5.1555900000000002E-2</v>
      </c>
    </row>
    <row r="17" spans="6:34" x14ac:dyDescent="0.25">
      <c r="F17" s="7" t="s">
        <v>35</v>
      </c>
      <c r="G17" s="8">
        <v>0.1343819</v>
      </c>
      <c r="H17" s="8">
        <v>7.5953599999999996E-2</v>
      </c>
      <c r="I17" s="8">
        <v>0.1890174</v>
      </c>
      <c r="J17" s="7">
        <v>16035</v>
      </c>
      <c r="U17" s="7" t="s">
        <v>27</v>
      </c>
      <c r="V17" s="11">
        <v>2.9064E-2</v>
      </c>
      <c r="W17" s="11">
        <v>3.3481000000000001E-3</v>
      </c>
      <c r="X17" s="11">
        <v>4.9793400000000002E-2</v>
      </c>
      <c r="Y17" s="11">
        <v>0.1228808</v>
      </c>
      <c r="Z17" s="11">
        <v>0.81478839999999997</v>
      </c>
      <c r="AA17" s="11">
        <v>7.5509000000000001E-3</v>
      </c>
      <c r="AB17" s="11">
        <v>2.9705100000000002E-2</v>
      </c>
      <c r="AC17" s="11">
        <v>0.80246470000000003</v>
      </c>
      <c r="AD17" s="11">
        <v>5.6990000000000003E-4</v>
      </c>
      <c r="AE17" s="11">
        <v>7.2659999999999999E-3</v>
      </c>
      <c r="AF17" s="11">
        <v>4.6089199999999997E-2</v>
      </c>
      <c r="AG17" s="11">
        <v>0.68321699999999996</v>
      </c>
      <c r="AH17" s="11">
        <v>0.8237641</v>
      </c>
    </row>
    <row r="18" spans="6:34" x14ac:dyDescent="0.25">
      <c r="F18" s="7" t="s">
        <v>36</v>
      </c>
      <c r="G18" s="8">
        <v>0.12956210000000001</v>
      </c>
      <c r="H18" s="8">
        <v>6.9797799999999993E-2</v>
      </c>
      <c r="I18" s="8">
        <v>0.14828959999999999</v>
      </c>
      <c r="J18" s="7">
        <v>28481</v>
      </c>
      <c r="U18" s="7" t="s">
        <v>31</v>
      </c>
      <c r="V18" s="11">
        <v>1.9983000000000002E-3</v>
      </c>
      <c r="W18" s="11">
        <v>4.4371800000000003E-2</v>
      </c>
      <c r="X18" s="11">
        <v>0.33209569999999999</v>
      </c>
      <c r="Y18" s="11">
        <v>0.24498719999999999</v>
      </c>
      <c r="Z18" s="11">
        <v>0.35581439999999998</v>
      </c>
      <c r="AA18" s="11">
        <v>0.1956309</v>
      </c>
      <c r="AB18" s="11">
        <v>0.36254740000000002</v>
      </c>
      <c r="AC18" s="11">
        <v>0.24427189999999999</v>
      </c>
      <c r="AD18" s="11">
        <v>7.6174599999999995E-2</v>
      </c>
      <c r="AE18" s="11">
        <v>7.0191000000000003E-2</v>
      </c>
      <c r="AF18" s="11">
        <v>0.18490129999999999</v>
      </c>
      <c r="AG18" s="11">
        <v>8.6983699999999997E-2</v>
      </c>
      <c r="AH18" s="11">
        <v>0.25005110000000003</v>
      </c>
    </row>
    <row r="19" spans="6:34" x14ac:dyDescent="0.25">
      <c r="F19" s="7" t="s">
        <v>37</v>
      </c>
      <c r="G19" s="8">
        <v>0.1157019</v>
      </c>
      <c r="H19" s="8">
        <v>0</v>
      </c>
      <c r="I19" s="8">
        <v>0.1634747</v>
      </c>
      <c r="J19" s="7">
        <v>4867</v>
      </c>
      <c r="U19" s="7" t="s">
        <v>44</v>
      </c>
      <c r="V19" s="11">
        <v>3.4999999999999997E-5</v>
      </c>
      <c r="W19" s="11">
        <v>0.22463259999999999</v>
      </c>
      <c r="X19" s="11">
        <v>1.9943999999999999E-3</v>
      </c>
      <c r="Y19" s="11">
        <v>8.7469999999999996E-4</v>
      </c>
      <c r="Z19" s="11">
        <v>0.13107070000000001</v>
      </c>
      <c r="AA19" s="11">
        <v>5.9480000000000004E-4</v>
      </c>
      <c r="AB19" s="11">
        <v>0.89608120000000002</v>
      </c>
      <c r="AC19" s="11">
        <v>1.05E-4</v>
      </c>
      <c r="AD19" s="11">
        <v>3.4999999999999997E-5</v>
      </c>
      <c r="AE19" s="11">
        <v>6.9999999999999994E-5</v>
      </c>
      <c r="AF19" s="11">
        <v>2.0990000000000001E-4</v>
      </c>
      <c r="AG19" s="11">
        <v>2.4142999999999999E-3</v>
      </c>
      <c r="AH19" s="11">
        <v>2.4489999999999999E-4</v>
      </c>
    </row>
    <row r="20" spans="6:34" x14ac:dyDescent="0.25">
      <c r="F20" s="7" t="s">
        <v>38</v>
      </c>
      <c r="G20" s="8">
        <v>0.1136552</v>
      </c>
      <c r="H20" s="8">
        <v>5.0076299999999997E-2</v>
      </c>
      <c r="I20" s="8">
        <v>0.1618733</v>
      </c>
      <c r="J20" s="7">
        <v>133958</v>
      </c>
      <c r="U20" s="7" t="s">
        <v>28</v>
      </c>
      <c r="V20" s="11">
        <v>2.2150199999999998E-2</v>
      </c>
      <c r="W20" s="11">
        <v>2.4311200000000002E-2</v>
      </c>
      <c r="X20" s="11">
        <v>0.33387359999999999</v>
      </c>
      <c r="Y20" s="11">
        <v>0.13560240000000001</v>
      </c>
      <c r="Z20" s="11">
        <v>0.1555916</v>
      </c>
      <c r="AA20" s="11">
        <v>4.9162600000000001E-2</v>
      </c>
      <c r="AB20" s="11">
        <v>0.65532140000000005</v>
      </c>
      <c r="AC20" s="11">
        <v>0.67531059999999998</v>
      </c>
      <c r="AD20" s="11">
        <v>0.2766072</v>
      </c>
      <c r="AE20" s="11">
        <v>8.3198300000000003E-2</v>
      </c>
      <c r="AF20" s="11">
        <v>0.26310099999999997</v>
      </c>
      <c r="AG20" s="11">
        <v>0.33495409999999998</v>
      </c>
      <c r="AH20" s="11">
        <v>0.77687740000000005</v>
      </c>
    </row>
    <row r="21" spans="6:34" x14ac:dyDescent="0.25">
      <c r="F21" s="7" t="s">
        <v>39</v>
      </c>
      <c r="G21" s="8">
        <v>0.1131429</v>
      </c>
      <c r="H21" s="8">
        <v>5.0076299999999997E-2</v>
      </c>
      <c r="I21" s="8">
        <v>0.16044620000000001</v>
      </c>
      <c r="J21" s="7">
        <v>26907</v>
      </c>
      <c r="U21" s="7" t="s">
        <v>42</v>
      </c>
      <c r="V21" s="11">
        <v>4.0417999999999999E-3</v>
      </c>
      <c r="W21" s="11">
        <v>0.41711169999999997</v>
      </c>
      <c r="X21" s="11">
        <v>7.5763499999999998E-2</v>
      </c>
      <c r="Y21" s="11">
        <v>4.3078400000000003E-2</v>
      </c>
      <c r="Z21" s="11">
        <v>4.8213100000000002E-2</v>
      </c>
      <c r="AA21" s="11">
        <v>4.1181200000000001E-2</v>
      </c>
      <c r="AB21" s="11">
        <v>2.7014000000000001E-3</v>
      </c>
      <c r="AC21" s="11">
        <v>2.3920999999999999E-3</v>
      </c>
      <c r="AD21" s="11">
        <v>1.8560000000000001E-4</v>
      </c>
      <c r="AE21" s="11">
        <v>1.4440000000000001E-4</v>
      </c>
      <c r="AF21" s="11">
        <v>4.1862000000000002E-3</v>
      </c>
      <c r="AG21" s="11">
        <v>0.1125729</v>
      </c>
      <c r="AH21" s="11">
        <v>1.7528000000000001E-3</v>
      </c>
    </row>
    <row r="22" spans="6:34" x14ac:dyDescent="0.25">
      <c r="F22" s="7" t="s">
        <v>40</v>
      </c>
      <c r="G22" s="8">
        <v>8.2827799999999993E-2</v>
      </c>
      <c r="H22" s="8">
        <v>5.0076299999999997E-2</v>
      </c>
      <c r="I22" s="8">
        <v>0.14443629999999999</v>
      </c>
      <c r="J22" s="7">
        <v>13443</v>
      </c>
      <c r="U22" s="7" t="s">
        <v>36</v>
      </c>
      <c r="V22" s="11">
        <v>6.0742000000000001E-3</v>
      </c>
      <c r="W22" s="11">
        <v>1.12356E-2</v>
      </c>
      <c r="X22" s="11">
        <v>0.13272010000000001</v>
      </c>
      <c r="Y22" s="11">
        <v>8.28623E-2</v>
      </c>
      <c r="Z22" s="11">
        <v>0.21330009999999999</v>
      </c>
      <c r="AA22" s="11">
        <v>6.2743599999999997E-2</v>
      </c>
      <c r="AB22" s="11">
        <v>0.23278679999999999</v>
      </c>
      <c r="AC22" s="11">
        <v>0.29324810000000001</v>
      </c>
      <c r="AD22" s="11">
        <v>1.28507E-2</v>
      </c>
      <c r="AE22" s="11">
        <v>1.17973E-2</v>
      </c>
      <c r="AF22" s="11">
        <v>0.1139005</v>
      </c>
      <c r="AG22" s="11">
        <v>0.70597940000000003</v>
      </c>
      <c r="AH22" s="11">
        <v>5.9478200000000002E-2</v>
      </c>
    </row>
    <row r="23" spans="6:34" x14ac:dyDescent="0.25">
      <c r="F23" s="7" t="s">
        <v>41</v>
      </c>
      <c r="G23" s="8">
        <v>6.6165500000000002E-2</v>
      </c>
      <c r="H23" s="8">
        <v>1.97214E-2</v>
      </c>
      <c r="I23" s="8">
        <v>0.1205663</v>
      </c>
      <c r="J23" s="7">
        <v>33719</v>
      </c>
      <c r="U23" s="7" t="s">
        <v>30</v>
      </c>
      <c r="V23" s="11">
        <v>5.4222899999999997E-2</v>
      </c>
      <c r="W23" s="11">
        <v>4.6362E-3</v>
      </c>
      <c r="X23" s="11">
        <v>7.9285099999999997E-2</v>
      </c>
      <c r="Y23" s="11">
        <v>7.1625300000000003E-2</v>
      </c>
      <c r="Z23" s="11">
        <v>8.3921300000000004E-2</v>
      </c>
      <c r="AA23" s="11">
        <v>1.17584E-2</v>
      </c>
      <c r="AB23" s="11">
        <v>0.95074919999999996</v>
      </c>
      <c r="AC23" s="11">
        <v>0.9944904</v>
      </c>
      <c r="AD23" s="11">
        <v>2.5531999999999998E-3</v>
      </c>
      <c r="AE23" s="11">
        <v>2.4188999999999999E-3</v>
      </c>
      <c r="AF23" s="11">
        <v>1.6126000000000001E-3</v>
      </c>
      <c r="AG23" s="11">
        <v>0.64294830000000003</v>
      </c>
      <c r="AH23" s="11">
        <v>0.96385140000000002</v>
      </c>
    </row>
    <row r="24" spans="6:34" x14ac:dyDescent="0.25">
      <c r="F24" s="7" t="s">
        <v>42</v>
      </c>
      <c r="G24" s="8">
        <v>5.1956299999999997E-2</v>
      </c>
      <c r="H24" s="8">
        <v>0</v>
      </c>
      <c r="I24" s="8">
        <v>0.1032342</v>
      </c>
      <c r="J24" s="7">
        <v>48493</v>
      </c>
      <c r="U24" s="7" t="s">
        <v>43</v>
      </c>
      <c r="V24" s="11">
        <v>5.1124999999999999E-3</v>
      </c>
      <c r="W24" s="11">
        <v>1.11504E-2</v>
      </c>
      <c r="X24" s="11">
        <v>6.1922699999999997E-2</v>
      </c>
      <c r="Y24" s="11">
        <v>3.6671200000000001E-2</v>
      </c>
      <c r="Z24" s="11">
        <v>6.2609200000000004E-2</v>
      </c>
      <c r="AA24" s="11">
        <v>4.0987200000000001E-2</v>
      </c>
      <c r="AB24" s="11">
        <v>0.57244450000000002</v>
      </c>
      <c r="AC24" s="11">
        <v>3.9174300000000002E-2</v>
      </c>
      <c r="AD24" s="11">
        <v>1.8604900000000001E-2</v>
      </c>
      <c r="AE24" s="11">
        <v>9.4436999999999993E-3</v>
      </c>
      <c r="AF24" s="11">
        <v>2.8627E-2</v>
      </c>
      <c r="AG24" s="11">
        <v>2.75555E-2</v>
      </c>
      <c r="AH24" s="11">
        <v>0.1025572</v>
      </c>
    </row>
    <row r="25" spans="6:34" x14ac:dyDescent="0.25">
      <c r="F25" s="7" t="s">
        <v>43</v>
      </c>
      <c r="G25" s="8">
        <v>5.03493E-2</v>
      </c>
      <c r="H25" s="8">
        <v>1.97214E-2</v>
      </c>
      <c r="I25" s="8">
        <v>9.79347E-2</v>
      </c>
      <c r="J25" s="7">
        <v>527335</v>
      </c>
      <c r="U25" s="7" t="s">
        <v>26</v>
      </c>
      <c r="V25" s="11">
        <v>1.5929200000000001E-2</v>
      </c>
      <c r="W25" s="11">
        <v>0.11216810000000001</v>
      </c>
      <c r="X25" s="11">
        <v>0.38915929999999999</v>
      </c>
      <c r="Y25" s="11">
        <v>0.3332965</v>
      </c>
      <c r="Z25" s="11">
        <v>0.3892699</v>
      </c>
      <c r="AA25" s="11">
        <v>0.2238938</v>
      </c>
      <c r="AB25" s="11">
        <v>0.3596239</v>
      </c>
      <c r="AC25" s="11">
        <v>0.29867260000000001</v>
      </c>
      <c r="AD25" s="11">
        <v>0.15199119999999999</v>
      </c>
      <c r="AE25" s="11">
        <v>0.12953539999999999</v>
      </c>
      <c r="AF25" s="11">
        <v>0.28451330000000002</v>
      </c>
      <c r="AG25" s="11">
        <v>0.1454646</v>
      </c>
      <c r="AH25" s="11">
        <v>0.36814160000000001</v>
      </c>
    </row>
    <row r="26" spans="6:34" x14ac:dyDescent="0.25">
      <c r="F26" s="7" t="s">
        <v>44</v>
      </c>
      <c r="G26" s="8">
        <v>4.4426800000000002E-2</v>
      </c>
      <c r="H26" s="8">
        <v>1.97214E-2</v>
      </c>
      <c r="I26" s="8">
        <v>4.62908E-2</v>
      </c>
      <c r="J26" s="7">
        <v>28580</v>
      </c>
      <c r="U26" s="7" t="s">
        <v>50</v>
      </c>
      <c r="V26" s="11">
        <v>3.3219999999999999E-3</v>
      </c>
      <c r="W26" s="11">
        <v>5.3660000000000003E-4</v>
      </c>
      <c r="X26" s="11">
        <v>1.5102300000000001E-2</v>
      </c>
      <c r="Y26" s="11">
        <v>1.8014999999999999E-3</v>
      </c>
      <c r="Z26" s="11">
        <v>8.5349999999999992E-3</v>
      </c>
      <c r="AA26" s="11">
        <v>1.917E-4</v>
      </c>
      <c r="AB26" s="11">
        <v>0.1021644</v>
      </c>
      <c r="AC26" s="11">
        <v>2.3000000000000001E-4</v>
      </c>
      <c r="AD26" s="11">
        <v>7.6788999999999998E-3</v>
      </c>
      <c r="AE26" s="11">
        <v>1.405E-4</v>
      </c>
      <c r="AF26" s="11">
        <v>2.5599999999999999E-5</v>
      </c>
      <c r="AG26" s="11">
        <v>4.5868999999999997E-3</v>
      </c>
      <c r="AH26" s="11">
        <v>7.6699999999999994E-5</v>
      </c>
    </row>
    <row r="27" spans="6:34" x14ac:dyDescent="0.25">
      <c r="F27" s="7" t="s">
        <v>45</v>
      </c>
      <c r="G27" s="8">
        <v>3.8710899999999999E-2</v>
      </c>
      <c r="H27" s="8">
        <v>0</v>
      </c>
      <c r="I27" s="8">
        <v>0.13675619999999999</v>
      </c>
      <c r="J27" s="7">
        <v>28183</v>
      </c>
      <c r="U27" s="7" t="s">
        <v>25</v>
      </c>
      <c r="V27" s="11">
        <v>0.17741409999999999</v>
      </c>
      <c r="W27" s="11">
        <v>6.0711999999999997E-3</v>
      </c>
      <c r="X27" s="11">
        <v>0.37254219999999999</v>
      </c>
      <c r="Y27" s="11">
        <v>0.30888189999999999</v>
      </c>
      <c r="Z27" s="11">
        <v>0.32039980000000001</v>
      </c>
      <c r="AA27" s="11">
        <v>0.18918180000000001</v>
      </c>
      <c r="AB27" s="11">
        <v>0.1203748</v>
      </c>
      <c r="AC27" s="11">
        <v>0.34101189999999998</v>
      </c>
      <c r="AD27" s="11">
        <v>0.18593380000000001</v>
      </c>
      <c r="AE27" s="11">
        <v>0.2273579</v>
      </c>
      <c r="AF27" s="11">
        <v>0.19895070000000001</v>
      </c>
      <c r="AG27" s="11">
        <v>0.81663960000000002</v>
      </c>
      <c r="AH27" s="11">
        <v>0.79750160000000003</v>
      </c>
    </row>
    <row r="28" spans="6:34" x14ac:dyDescent="0.25">
      <c r="F28" s="7" t="s">
        <v>46</v>
      </c>
      <c r="G28" s="8">
        <v>3.8299600000000003E-2</v>
      </c>
      <c r="H28" s="8">
        <v>0</v>
      </c>
      <c r="I28" s="8">
        <v>0.1089712</v>
      </c>
      <c r="J28" s="7">
        <v>34158</v>
      </c>
      <c r="U28" s="7" t="s">
        <v>41</v>
      </c>
      <c r="V28" s="11">
        <v>2.97E-5</v>
      </c>
      <c r="W28" s="11">
        <v>5.3352700000000003E-2</v>
      </c>
      <c r="X28" s="11">
        <v>5.5577000000000001E-2</v>
      </c>
      <c r="Y28" s="11">
        <v>5.3975500000000003E-2</v>
      </c>
      <c r="Z28" s="11">
        <v>5.4272099999999997E-2</v>
      </c>
      <c r="AA28" s="11">
        <v>5.3293399999999998E-2</v>
      </c>
      <c r="AB28" s="11">
        <v>0.31987900000000002</v>
      </c>
      <c r="AC28" s="11">
        <v>0.12690170000000001</v>
      </c>
      <c r="AD28" s="11">
        <v>7.9777000000000008E-3</v>
      </c>
      <c r="AE28" s="11">
        <v>3.7961000000000002E-3</v>
      </c>
      <c r="AF28" s="11">
        <v>1.17441E-2</v>
      </c>
      <c r="AG28" s="11">
        <v>0.21088999999999999</v>
      </c>
      <c r="AH28" s="11">
        <v>0.16738339999999999</v>
      </c>
    </row>
    <row r="29" spans="6:34" x14ac:dyDescent="0.25">
      <c r="F29" s="7" t="s">
        <v>47</v>
      </c>
      <c r="G29" s="8">
        <v>3.5507700000000003E-2</v>
      </c>
      <c r="H29" s="8">
        <v>0</v>
      </c>
      <c r="I29" s="8">
        <v>6.0257900000000003E-2</v>
      </c>
      <c r="J29" s="7">
        <v>7947</v>
      </c>
      <c r="U29" s="7" t="s">
        <v>49</v>
      </c>
      <c r="V29" s="11">
        <v>1.02399E-2</v>
      </c>
      <c r="W29" s="11">
        <v>1.41896E-2</v>
      </c>
      <c r="X29" s="11">
        <v>3.50351E-2</v>
      </c>
      <c r="Y29" s="11">
        <v>1.6676400000000001E-2</v>
      </c>
      <c r="Z29" s="11">
        <v>1.7481E-2</v>
      </c>
      <c r="AA29" s="11">
        <v>2.0333500000000001E-2</v>
      </c>
      <c r="AB29" s="11">
        <v>5.4783499999999999E-2</v>
      </c>
      <c r="AC29" s="11">
        <v>5.5588E-3</v>
      </c>
      <c r="AD29" s="11">
        <v>8.9233000000000003E-3</v>
      </c>
      <c r="AE29" s="11">
        <v>2.3039799999999999E-2</v>
      </c>
      <c r="AF29" s="11">
        <v>1.9602100000000001E-2</v>
      </c>
      <c r="AG29" s="11">
        <v>1.7773600000000001E-2</v>
      </c>
      <c r="AH29" s="11">
        <v>4.7615600000000001E-2</v>
      </c>
    </row>
    <row r="30" spans="6:34" x14ac:dyDescent="0.25">
      <c r="F30" s="7" t="s">
        <v>48</v>
      </c>
      <c r="G30" s="8">
        <v>2.3642900000000001E-2</v>
      </c>
      <c r="H30" s="8">
        <v>0</v>
      </c>
      <c r="I30" s="8">
        <v>5.8665200000000001E-2</v>
      </c>
      <c r="J30" s="7">
        <v>36687</v>
      </c>
      <c r="U30" s="7" t="s">
        <v>32</v>
      </c>
      <c r="V30" s="11">
        <v>9.0262999999999993E-3</v>
      </c>
      <c r="W30" s="11">
        <v>1.4456800000000001E-2</v>
      </c>
      <c r="X30" s="11">
        <v>0.1354815</v>
      </c>
      <c r="Y30" s="11">
        <v>0.1407986</v>
      </c>
      <c r="Z30" s="11">
        <v>0.13909070000000001</v>
      </c>
      <c r="AA30" s="11">
        <v>9.2131199999999996E-2</v>
      </c>
      <c r="AB30" s="11">
        <v>0.13271959999999999</v>
      </c>
      <c r="AC30" s="11">
        <v>0.3640081</v>
      </c>
      <c r="AD30" s="11">
        <v>7.0762900000000004E-2</v>
      </c>
      <c r="AE30" s="11">
        <v>8.7000900000000006E-2</v>
      </c>
      <c r="AF30" s="11">
        <v>0.16744390000000001</v>
      </c>
      <c r="AG30" s="11">
        <v>0.40703830000000002</v>
      </c>
      <c r="AH30" s="11">
        <v>0.4903633</v>
      </c>
    </row>
    <row r="31" spans="6:34" x14ac:dyDescent="0.25">
      <c r="F31" s="7" t="s">
        <v>49</v>
      </c>
      <c r="G31" s="8">
        <v>2.15166E-2</v>
      </c>
      <c r="H31" s="8">
        <v>0</v>
      </c>
      <c r="I31" s="8">
        <v>8.6825899999999998E-2</v>
      </c>
      <c r="J31" s="7">
        <v>13672</v>
      </c>
      <c r="U31" s="7" t="s">
        <v>52</v>
      </c>
      <c r="V31" s="11">
        <v>1.3742000000000001E-2</v>
      </c>
      <c r="W31" s="11">
        <v>2.9500700000000001E-2</v>
      </c>
      <c r="X31" s="11">
        <v>0.17490169999999999</v>
      </c>
      <c r="Y31" s="11">
        <v>0.12702769999999999</v>
      </c>
      <c r="Z31" s="11">
        <v>0.14940339999999999</v>
      </c>
      <c r="AA31" s="11">
        <v>0.1091172</v>
      </c>
      <c r="AB31" s="11">
        <v>0.377361</v>
      </c>
      <c r="AC31" s="11">
        <v>0.24319660000000001</v>
      </c>
      <c r="AD31" s="11">
        <v>8.96005E-2</v>
      </c>
      <c r="AE31" s="11">
        <v>6.2589500000000006E-2</v>
      </c>
      <c r="AF31" s="11">
        <v>0.182559</v>
      </c>
      <c r="AG31" s="11">
        <v>0.26642199999999999</v>
      </c>
      <c r="AH31" s="11">
        <v>0.37418689999999999</v>
      </c>
    </row>
    <row r="32" spans="6:34" x14ac:dyDescent="0.25">
      <c r="F32" s="7" t="s">
        <v>50</v>
      </c>
      <c r="G32" s="8">
        <v>5.6746000000000001E-3</v>
      </c>
      <c r="H32" s="8">
        <v>0</v>
      </c>
      <c r="I32" s="8">
        <v>2.11095E-2</v>
      </c>
      <c r="J32" s="7">
        <v>78266</v>
      </c>
    </row>
    <row r="33" spans="2:6" x14ac:dyDescent="0.25">
      <c r="F33" s="7"/>
    </row>
    <row r="37" spans="2:6" x14ac:dyDescent="0.25">
      <c r="B37" t="s">
        <v>53</v>
      </c>
    </row>
    <row r="38" spans="2:6" x14ac:dyDescent="0.25">
      <c r="B38" t="s">
        <v>54</v>
      </c>
    </row>
    <row r="39" spans="2:6" x14ac:dyDescent="0.25">
      <c r="B39" t="s">
        <v>55</v>
      </c>
    </row>
    <row r="40" spans="2:6" x14ac:dyDescent="0.25">
      <c r="B40" t="s">
        <v>56</v>
      </c>
    </row>
    <row r="42" spans="2:6" x14ac:dyDescent="0.25">
      <c r="B42" t="s">
        <v>17</v>
      </c>
      <c r="C42" t="s">
        <v>18</v>
      </c>
      <c r="D42" t="s">
        <v>21</v>
      </c>
    </row>
    <row r="43" spans="2:6" x14ac:dyDescent="0.25">
      <c r="B43" t="s">
        <v>43</v>
      </c>
      <c r="C43">
        <v>0.15173010000000001</v>
      </c>
      <c r="D43">
        <v>6204</v>
      </c>
    </row>
    <row r="44" spans="2:6" x14ac:dyDescent="0.25">
      <c r="B44" t="s">
        <v>39</v>
      </c>
      <c r="C44">
        <v>6.9470699999999996E-2</v>
      </c>
      <c r="D44">
        <v>228</v>
      </c>
    </row>
    <row r="45" spans="2:6" x14ac:dyDescent="0.25">
      <c r="B45" t="s">
        <v>31</v>
      </c>
      <c r="C45">
        <v>6.2687800000000002E-2</v>
      </c>
      <c r="D45">
        <v>2996</v>
      </c>
    </row>
    <row r="46" spans="2:6" x14ac:dyDescent="0.25">
      <c r="B46" t="s">
        <v>48</v>
      </c>
      <c r="C46">
        <v>6.1854800000000001E-2</v>
      </c>
      <c r="D46">
        <v>69</v>
      </c>
    </row>
    <row r="47" spans="2:6" x14ac:dyDescent="0.25">
      <c r="B47" t="s">
        <v>46</v>
      </c>
      <c r="C47">
        <v>5.9755999999999997E-2</v>
      </c>
      <c r="D47">
        <v>1850</v>
      </c>
    </row>
    <row r="48" spans="2:6" x14ac:dyDescent="0.25">
      <c r="B48" t="s">
        <v>50</v>
      </c>
      <c r="C48">
        <v>5.9358000000000001E-2</v>
      </c>
      <c r="D48">
        <v>1779</v>
      </c>
    </row>
    <row r="49" spans="2:4" x14ac:dyDescent="0.25">
      <c r="B49" t="s">
        <v>37</v>
      </c>
      <c r="C49">
        <v>5.4510900000000001E-2</v>
      </c>
      <c r="D49">
        <v>22</v>
      </c>
    </row>
    <row r="50" spans="2:4" x14ac:dyDescent="0.25">
      <c r="B50" t="s">
        <v>49</v>
      </c>
      <c r="C50">
        <v>5.14055E-2</v>
      </c>
      <c r="D50">
        <v>385</v>
      </c>
    </row>
    <row r="51" spans="2:4" x14ac:dyDescent="0.25">
      <c r="B51" t="s">
        <v>36</v>
      </c>
      <c r="C51">
        <v>4.5017399999999999E-2</v>
      </c>
      <c r="D51">
        <v>415</v>
      </c>
    </row>
    <row r="52" spans="2:4" x14ac:dyDescent="0.25">
      <c r="B52" t="s">
        <v>41</v>
      </c>
      <c r="C52">
        <v>4.4625400000000003E-2</v>
      </c>
      <c r="D52">
        <v>322</v>
      </c>
    </row>
    <row r="53" spans="2:4" x14ac:dyDescent="0.25">
      <c r="B53" t="s">
        <v>38</v>
      </c>
      <c r="C53">
        <v>3.5470000000000002E-2</v>
      </c>
      <c r="D53">
        <v>1833</v>
      </c>
    </row>
    <row r="54" spans="2:4" x14ac:dyDescent="0.25">
      <c r="B54" t="s">
        <v>26</v>
      </c>
      <c r="C54">
        <v>3.4894300000000003E-2</v>
      </c>
      <c r="D54">
        <v>147</v>
      </c>
    </row>
    <row r="55" spans="2:4" x14ac:dyDescent="0.25">
      <c r="B55" t="s">
        <v>57</v>
      </c>
      <c r="C55">
        <v>3.4857759259259262E-2</v>
      </c>
      <c r="D55">
        <v>30991</v>
      </c>
    </row>
    <row r="56" spans="2:4" x14ac:dyDescent="0.25">
      <c r="B56" t="s">
        <v>35</v>
      </c>
      <c r="C56">
        <v>3.2354500000000001E-2</v>
      </c>
      <c r="D56">
        <v>71</v>
      </c>
    </row>
    <row r="57" spans="2:4" x14ac:dyDescent="0.25">
      <c r="B57" t="s">
        <v>29</v>
      </c>
      <c r="C57">
        <v>3.1348000000000001E-2</v>
      </c>
      <c r="D57">
        <v>1646</v>
      </c>
    </row>
    <row r="58" spans="2:4" x14ac:dyDescent="0.25">
      <c r="B58" t="s">
        <v>45</v>
      </c>
      <c r="C58">
        <v>3.10408E-2</v>
      </c>
      <c r="D58">
        <v>802</v>
      </c>
    </row>
    <row r="59" spans="2:4" x14ac:dyDescent="0.25">
      <c r="B59" t="s">
        <v>40</v>
      </c>
      <c r="C59">
        <v>2.7815800000000002E-2</v>
      </c>
      <c r="D59">
        <v>75</v>
      </c>
    </row>
    <row r="60" spans="2:4" x14ac:dyDescent="0.25">
      <c r="B60" t="s">
        <v>42</v>
      </c>
      <c r="C60">
        <v>2.1175300000000001E-2</v>
      </c>
      <c r="D60">
        <v>2018</v>
      </c>
    </row>
    <row r="61" spans="2:4" x14ac:dyDescent="0.25">
      <c r="B61" t="s">
        <v>44</v>
      </c>
      <c r="C61">
        <v>1.9789600000000001E-2</v>
      </c>
      <c r="D61">
        <v>60</v>
      </c>
    </row>
    <row r="62" spans="2:4" x14ac:dyDescent="0.25">
      <c r="B62" t="s">
        <v>23</v>
      </c>
      <c r="C62">
        <v>1.70166E-2</v>
      </c>
      <c r="D62">
        <v>611</v>
      </c>
    </row>
    <row r="63" spans="2:4" x14ac:dyDescent="0.25">
      <c r="B63" t="s">
        <v>24</v>
      </c>
      <c r="C63">
        <v>1.46958E-2</v>
      </c>
      <c r="D63">
        <v>2044</v>
      </c>
    </row>
    <row r="64" spans="2:4" x14ac:dyDescent="0.25">
      <c r="B64" t="s">
        <v>27</v>
      </c>
      <c r="C64">
        <v>1.14304E-2</v>
      </c>
      <c r="D64">
        <v>68</v>
      </c>
    </row>
    <row r="65" spans="2:13" x14ac:dyDescent="0.25">
      <c r="B65" t="s">
        <v>32</v>
      </c>
      <c r="C65">
        <v>1.0781799999999999E-2</v>
      </c>
      <c r="D65">
        <v>6521</v>
      </c>
    </row>
    <row r="66" spans="2:13" x14ac:dyDescent="0.25">
      <c r="B66" t="s">
        <v>47</v>
      </c>
      <c r="C66">
        <v>6.0512999999999999E-3</v>
      </c>
      <c r="D66">
        <v>217</v>
      </c>
    </row>
    <row r="67" spans="2:13" x14ac:dyDescent="0.25">
      <c r="B67" t="s">
        <v>28</v>
      </c>
      <c r="C67">
        <v>6.0350000000000004E-3</v>
      </c>
      <c r="D67">
        <v>3</v>
      </c>
    </row>
    <row r="68" spans="2:13" x14ac:dyDescent="0.25">
      <c r="B68" t="s">
        <v>25</v>
      </c>
      <c r="C68">
        <v>-2.6297899999999999E-2</v>
      </c>
      <c r="D68">
        <v>190</v>
      </c>
    </row>
    <row r="69" spans="2:13" x14ac:dyDescent="0.25">
      <c r="B69" t="s">
        <v>34</v>
      </c>
      <c r="C69">
        <v>-4.7790699999999998E-2</v>
      </c>
      <c r="D69">
        <v>415</v>
      </c>
    </row>
    <row r="75" spans="2:13" x14ac:dyDescent="0.25">
      <c r="B75" s="1" t="s">
        <v>58</v>
      </c>
      <c r="I75" t="s">
        <v>69</v>
      </c>
      <c r="J75" s="1" t="s">
        <v>68</v>
      </c>
    </row>
    <row r="76" spans="2:13" x14ac:dyDescent="0.25">
      <c r="B76" s="1" t="s">
        <v>59</v>
      </c>
      <c r="C76" t="s">
        <v>60</v>
      </c>
      <c r="D76" t="s">
        <v>61</v>
      </c>
      <c r="E76" t="s">
        <v>62</v>
      </c>
      <c r="J76" s="1" t="s">
        <v>59</v>
      </c>
      <c r="K76" t="s">
        <v>60</v>
      </c>
      <c r="L76" t="s">
        <v>61</v>
      </c>
      <c r="M76" t="s">
        <v>62</v>
      </c>
    </row>
    <row r="77" spans="2:13" x14ac:dyDescent="0.25">
      <c r="B77" t="s">
        <v>63</v>
      </c>
      <c r="D77">
        <v>0.93020219999999998</v>
      </c>
      <c r="E77" s="12">
        <v>6.9797800000000021E-2</v>
      </c>
      <c r="J77" t="s">
        <v>63</v>
      </c>
      <c r="L77">
        <v>0.7536003</v>
      </c>
      <c r="M77" s="12">
        <f>1-L77</f>
        <v>0.2463997</v>
      </c>
    </row>
    <row r="78" spans="2:13" x14ac:dyDescent="0.25">
      <c r="B78" t="s">
        <v>64</v>
      </c>
      <c r="C78">
        <v>-5.2541900000000002E-2</v>
      </c>
      <c r="D78">
        <v>0.87766029999999995</v>
      </c>
      <c r="E78" s="12">
        <v>0.12233970000000005</v>
      </c>
      <c r="J78" t="s">
        <v>64</v>
      </c>
      <c r="K78">
        <v>-1.2060100000000001E-2</v>
      </c>
      <c r="L78">
        <f>L77+K78</f>
        <v>0.74154019999999998</v>
      </c>
      <c r="M78" s="12">
        <f t="shared" ref="M78:M81" si="0">1-L78</f>
        <v>0.25845980000000002</v>
      </c>
    </row>
    <row r="79" spans="2:13" x14ac:dyDescent="0.25">
      <c r="B79" t="s">
        <v>65</v>
      </c>
      <c r="C79">
        <v>-8.3281999999999995E-2</v>
      </c>
      <c r="D79">
        <v>0.84692020000000001</v>
      </c>
      <c r="E79" s="12">
        <v>0.15307979999999999</v>
      </c>
      <c r="J79" t="s">
        <v>65</v>
      </c>
      <c r="K79">
        <v>-1.5640500000000002E-2</v>
      </c>
      <c r="L79">
        <f>L77+K79</f>
        <v>0.73795980000000005</v>
      </c>
      <c r="M79" s="12">
        <f t="shared" si="0"/>
        <v>0.26204019999999995</v>
      </c>
    </row>
    <row r="80" spans="2:13" x14ac:dyDescent="0.25">
      <c r="B80" t="s">
        <v>66</v>
      </c>
      <c r="C80">
        <v>-9.9980299999999994E-2</v>
      </c>
      <c r="D80">
        <v>0.83022189999999996</v>
      </c>
      <c r="E80" s="12">
        <v>0.16977810000000004</v>
      </c>
      <c r="J80" t="s">
        <v>66</v>
      </c>
      <c r="K80">
        <v>-1.9340699999999999E-2</v>
      </c>
      <c r="L80">
        <f>L77+K80</f>
        <v>0.73425960000000001</v>
      </c>
      <c r="M80" s="12">
        <f t="shared" si="0"/>
        <v>0.26574039999999999</v>
      </c>
    </row>
    <row r="81" spans="2:13" x14ac:dyDescent="0.25">
      <c r="B81" t="s">
        <v>67</v>
      </c>
      <c r="C81">
        <v>-0.1113576</v>
      </c>
      <c r="D81">
        <v>0.81884460000000003</v>
      </c>
      <c r="E81" s="12">
        <v>0.18115539999999997</v>
      </c>
      <c r="J81" t="s">
        <v>67</v>
      </c>
      <c r="K81">
        <v>-2.9042999999999999E-3</v>
      </c>
      <c r="L81">
        <f>L77+K81</f>
        <v>0.75069600000000003</v>
      </c>
      <c r="M81" s="12">
        <f t="shared" si="0"/>
        <v>0.24930399999999997</v>
      </c>
    </row>
    <row r="84" spans="2:13" x14ac:dyDescent="0.25">
      <c r="J84" t="s">
        <v>72</v>
      </c>
    </row>
    <row r="85" spans="2:13" x14ac:dyDescent="0.25">
      <c r="J85" t="s">
        <v>73</v>
      </c>
      <c r="K85" t="s">
        <v>70</v>
      </c>
      <c r="L85" t="s">
        <v>71</v>
      </c>
    </row>
    <row r="86" spans="2:13" x14ac:dyDescent="0.25">
      <c r="J86" t="s">
        <v>63</v>
      </c>
      <c r="K86" s="13">
        <v>3672</v>
      </c>
      <c r="L86">
        <v>3.38</v>
      </c>
    </row>
    <row r="87" spans="2:13" x14ac:dyDescent="0.25">
      <c r="J87" t="s">
        <v>64</v>
      </c>
      <c r="K87" s="13">
        <v>5559</v>
      </c>
      <c r="L87">
        <v>5.12</v>
      </c>
    </row>
    <row r="88" spans="2:13" x14ac:dyDescent="0.25">
      <c r="J88" t="s">
        <v>65</v>
      </c>
      <c r="K88" s="13">
        <v>15130</v>
      </c>
      <c r="L88">
        <v>13.94</v>
      </c>
    </row>
    <row r="89" spans="2:13" x14ac:dyDescent="0.25">
      <c r="J89" t="s">
        <v>66</v>
      </c>
      <c r="K89" s="13">
        <v>18990</v>
      </c>
      <c r="L89">
        <v>17.489999999999998</v>
      </c>
    </row>
    <row r="90" spans="2:13" x14ac:dyDescent="0.25">
      <c r="J90" t="s">
        <v>67</v>
      </c>
      <c r="K90" s="13">
        <v>65216</v>
      </c>
      <c r="L90">
        <v>60.07</v>
      </c>
    </row>
    <row r="91" spans="2:13" x14ac:dyDescent="0.25">
      <c r="J91" t="s">
        <v>52</v>
      </c>
      <c r="K91" s="13">
        <v>108567</v>
      </c>
      <c r="L91">
        <v>100</v>
      </c>
    </row>
    <row r="104" spans="2:13" x14ac:dyDescent="0.25">
      <c r="B104" t="s">
        <v>74</v>
      </c>
      <c r="C104">
        <v>20091</v>
      </c>
      <c r="D104">
        <v>20092</v>
      </c>
      <c r="E104">
        <v>20101</v>
      </c>
      <c r="F104">
        <v>20102</v>
      </c>
      <c r="G104">
        <v>20111</v>
      </c>
      <c r="H104">
        <v>20112</v>
      </c>
      <c r="I104">
        <v>20121</v>
      </c>
      <c r="J104">
        <v>20122</v>
      </c>
      <c r="K104">
        <v>20131</v>
      </c>
      <c r="L104">
        <v>20132</v>
      </c>
      <c r="M104" t="s">
        <v>52</v>
      </c>
    </row>
    <row r="105" spans="2:13" x14ac:dyDescent="0.25">
      <c r="B105" t="s">
        <v>75</v>
      </c>
      <c r="C105">
        <v>0.17452891000000001</v>
      </c>
      <c r="D105">
        <v>0.17764733999999999</v>
      </c>
      <c r="E105">
        <v>0.19042196</v>
      </c>
      <c r="F105">
        <v>0.19231195000000001</v>
      </c>
      <c r="G105">
        <v>0.16661147000000001</v>
      </c>
      <c r="H105">
        <v>0.19435051</v>
      </c>
      <c r="I105">
        <v>0.18131006</v>
      </c>
      <c r="J105">
        <v>0.18309538</v>
      </c>
      <c r="K105">
        <v>0.17235371999999999</v>
      </c>
      <c r="L105">
        <v>0.17680370000000001</v>
      </c>
      <c r="M105">
        <v>0.18095713999999999</v>
      </c>
    </row>
    <row r="106" spans="2:13" x14ac:dyDescent="0.25">
      <c r="B106" t="s">
        <v>76</v>
      </c>
      <c r="C106">
        <v>0.22544594000000001</v>
      </c>
      <c r="D106">
        <v>0.19795593</v>
      </c>
      <c r="E106">
        <v>0.28297156000000001</v>
      </c>
      <c r="F106">
        <v>0.27999468999999999</v>
      </c>
      <c r="G106">
        <v>0.22777533999999999</v>
      </c>
      <c r="H106">
        <v>0.24399266</v>
      </c>
      <c r="I106">
        <v>0.23095347999999999</v>
      </c>
      <c r="J106">
        <v>0.2359194</v>
      </c>
      <c r="K106">
        <v>0.24543095000000001</v>
      </c>
      <c r="L106">
        <v>0.1839152</v>
      </c>
      <c r="M106">
        <v>0.23143267000000001</v>
      </c>
    </row>
    <row r="107" spans="2:13" x14ac:dyDescent="0.25">
      <c r="B107" t="s">
        <v>77</v>
      </c>
      <c r="C107">
        <v>0.21442043999999999</v>
      </c>
      <c r="D107">
        <v>0.1502095</v>
      </c>
      <c r="E107">
        <v>0.17372118</v>
      </c>
      <c r="F107">
        <v>0.18926977</v>
      </c>
      <c r="G107">
        <v>0.18706358000000001</v>
      </c>
      <c r="H107">
        <v>0.18387918</v>
      </c>
      <c r="I107">
        <v>0.20175312000000001</v>
      </c>
      <c r="J107">
        <v>0.24825475</v>
      </c>
      <c r="K107">
        <v>0.23732935999999999</v>
      </c>
      <c r="L107">
        <v>0.17637453</v>
      </c>
      <c r="M107">
        <v>0.20336413</v>
      </c>
    </row>
    <row r="108" spans="2:13" x14ac:dyDescent="0.25">
      <c r="B108" t="s">
        <v>78</v>
      </c>
      <c r="C108">
        <v>0.21562123999999999</v>
      </c>
      <c r="D108">
        <v>0.1695168</v>
      </c>
      <c r="E108">
        <v>0.26475112000000001</v>
      </c>
      <c r="F108">
        <v>0.19147359999999999</v>
      </c>
      <c r="G108">
        <v>0.18263628000000001</v>
      </c>
      <c r="H108">
        <v>0.22812122000000001</v>
      </c>
      <c r="I108">
        <v>0.18992169</v>
      </c>
      <c r="J108">
        <v>0.15831075</v>
      </c>
      <c r="K108">
        <v>0.22110999000000001</v>
      </c>
      <c r="L108">
        <v>0.21784861</v>
      </c>
      <c r="M108">
        <v>0.20547412000000001</v>
      </c>
    </row>
    <row r="110" spans="2:13" x14ac:dyDescent="0.25">
      <c r="B110" t="s">
        <v>52</v>
      </c>
      <c r="C110">
        <v>0.18715396000000001</v>
      </c>
      <c r="D110">
        <v>0.17310955</v>
      </c>
      <c r="E110">
        <v>0.20253741</v>
      </c>
      <c r="F110">
        <v>0.19407878000000001</v>
      </c>
      <c r="G110">
        <v>0.17523585</v>
      </c>
      <c r="H110">
        <v>0.19765720000000001</v>
      </c>
      <c r="I110">
        <v>0.18831405000000001</v>
      </c>
      <c r="J110">
        <v>0.200683</v>
      </c>
      <c r="K110">
        <v>0.19749696999999999</v>
      </c>
      <c r="L110">
        <v>0.18027602000000001</v>
      </c>
      <c r="M110">
        <v>0.19007832999999999</v>
      </c>
    </row>
    <row r="116" spans="2:6" x14ac:dyDescent="0.25">
      <c r="B116" s="1" t="s">
        <v>199</v>
      </c>
      <c r="C116" s="1" t="s">
        <v>18</v>
      </c>
      <c r="D116" s="1" t="s">
        <v>19</v>
      </c>
      <c r="E116" s="1" t="s">
        <v>20</v>
      </c>
      <c r="F116" s="1" t="s">
        <v>21</v>
      </c>
    </row>
    <row r="117" spans="2:6" x14ac:dyDescent="0.25">
      <c r="B117" t="s">
        <v>105</v>
      </c>
      <c r="C117">
        <v>0.38205830000000002</v>
      </c>
      <c r="D117">
        <v>0.26600000000000001</v>
      </c>
      <c r="E117">
        <v>0.25591000000000003</v>
      </c>
      <c r="F117">
        <v>503</v>
      </c>
    </row>
    <row r="118" spans="2:6" x14ac:dyDescent="0.25">
      <c r="B118" t="s">
        <v>131</v>
      </c>
      <c r="C118">
        <v>0.32632329999999998</v>
      </c>
      <c r="D118">
        <v>0.39800000000000002</v>
      </c>
      <c r="E118">
        <v>0.13801920000000001</v>
      </c>
      <c r="F118">
        <v>2524</v>
      </c>
    </row>
    <row r="119" spans="2:6" x14ac:dyDescent="0.25">
      <c r="B119" t="s">
        <v>167</v>
      </c>
      <c r="C119">
        <v>0.31247160000000002</v>
      </c>
      <c r="D119">
        <v>0.33</v>
      </c>
      <c r="E119">
        <v>0.10569770000000001</v>
      </c>
      <c r="F119">
        <v>458</v>
      </c>
    </row>
    <row r="120" spans="2:6" x14ac:dyDescent="0.25">
      <c r="B120" t="s">
        <v>83</v>
      </c>
      <c r="C120">
        <v>0.29938789999999998</v>
      </c>
      <c r="D120">
        <v>0.39800000000000002</v>
      </c>
      <c r="E120">
        <v>0.1095768</v>
      </c>
      <c r="F120">
        <v>293</v>
      </c>
    </row>
    <row r="121" spans="2:6" x14ac:dyDescent="0.25">
      <c r="B121" t="s">
        <v>119</v>
      </c>
      <c r="C121">
        <v>0.29825970000000002</v>
      </c>
      <c r="D121">
        <v>0.26600000000000001</v>
      </c>
      <c r="E121">
        <v>8.2545900000000005E-2</v>
      </c>
      <c r="F121">
        <v>308</v>
      </c>
    </row>
    <row r="122" spans="2:6" x14ac:dyDescent="0.25">
      <c r="B122" t="s">
        <v>179</v>
      </c>
      <c r="C122">
        <v>0.28747230000000001</v>
      </c>
      <c r="D122">
        <v>0.26600000000000001</v>
      </c>
      <c r="E122">
        <v>0.1086882</v>
      </c>
      <c r="F122">
        <v>235</v>
      </c>
    </row>
    <row r="123" spans="2:6" x14ac:dyDescent="0.25">
      <c r="B123" t="s">
        <v>164</v>
      </c>
      <c r="C123">
        <v>0.28203650000000002</v>
      </c>
      <c r="D123">
        <v>0.22</v>
      </c>
      <c r="E123">
        <v>0.1670758</v>
      </c>
      <c r="F123">
        <v>384</v>
      </c>
    </row>
    <row r="124" spans="2:6" x14ac:dyDescent="0.25">
      <c r="B124" t="s">
        <v>136</v>
      </c>
      <c r="C124">
        <v>0.27827760000000001</v>
      </c>
      <c r="D124">
        <v>0.26600000000000001</v>
      </c>
      <c r="E124">
        <v>0.20002239999999999</v>
      </c>
      <c r="F124">
        <v>718</v>
      </c>
    </row>
    <row r="125" spans="2:6" x14ac:dyDescent="0.25">
      <c r="B125" t="s">
        <v>160</v>
      </c>
      <c r="C125">
        <v>0.27062000000000003</v>
      </c>
      <c r="D125">
        <v>0.26600000000000001</v>
      </c>
      <c r="E125">
        <v>0.1796161</v>
      </c>
      <c r="F125">
        <v>686</v>
      </c>
    </row>
    <row r="126" spans="2:6" x14ac:dyDescent="0.25">
      <c r="B126" t="s">
        <v>134</v>
      </c>
      <c r="C126">
        <v>0.26807540000000002</v>
      </c>
      <c r="D126">
        <v>0.26600000000000001</v>
      </c>
      <c r="E126">
        <v>9.87373E-2</v>
      </c>
      <c r="F126">
        <v>663</v>
      </c>
    </row>
    <row r="127" spans="2:6" x14ac:dyDescent="0.25">
      <c r="B127" t="s">
        <v>143</v>
      </c>
      <c r="C127">
        <v>0.25790099999999999</v>
      </c>
      <c r="D127">
        <v>0.26600000000000001</v>
      </c>
      <c r="E127">
        <v>0.1894931</v>
      </c>
      <c r="F127">
        <v>202</v>
      </c>
    </row>
    <row r="128" spans="2:6" x14ac:dyDescent="0.25">
      <c r="B128" t="s">
        <v>82</v>
      </c>
      <c r="C128">
        <v>0.25238919999999998</v>
      </c>
      <c r="D128">
        <v>0.26600000000000001</v>
      </c>
      <c r="E128">
        <v>0.11740399999999999</v>
      </c>
      <c r="F128">
        <v>817</v>
      </c>
    </row>
    <row r="129" spans="2:6" x14ac:dyDescent="0.25">
      <c r="B129" t="s">
        <v>79</v>
      </c>
      <c r="C129">
        <v>0.24675730000000001</v>
      </c>
      <c r="D129">
        <v>0.26600000000000001</v>
      </c>
      <c r="E129">
        <v>0.1159332</v>
      </c>
      <c r="F129">
        <v>596</v>
      </c>
    </row>
    <row r="130" spans="2:6" x14ac:dyDescent="0.25">
      <c r="B130" t="s">
        <v>125</v>
      </c>
      <c r="C130">
        <v>0.24612700000000001</v>
      </c>
      <c r="D130">
        <v>0.22</v>
      </c>
      <c r="E130">
        <v>8.8275900000000004E-2</v>
      </c>
      <c r="F130">
        <v>63</v>
      </c>
    </row>
    <row r="131" spans="2:6" x14ac:dyDescent="0.25">
      <c r="B131" t="s">
        <v>141</v>
      </c>
      <c r="C131">
        <v>0.24255769999999999</v>
      </c>
      <c r="D131">
        <v>0.3333333</v>
      </c>
      <c r="E131">
        <v>0.15887599999999999</v>
      </c>
      <c r="F131">
        <v>2123</v>
      </c>
    </row>
    <row r="132" spans="2:6" x14ac:dyDescent="0.25">
      <c r="B132" t="s">
        <v>185</v>
      </c>
      <c r="C132">
        <v>0.2414277</v>
      </c>
      <c r="D132">
        <v>0.26400000000000001</v>
      </c>
      <c r="E132">
        <v>5.7983899999999998E-2</v>
      </c>
      <c r="F132">
        <v>212</v>
      </c>
    </row>
    <row r="133" spans="2:6" x14ac:dyDescent="0.25">
      <c r="B133" t="s">
        <v>123</v>
      </c>
      <c r="C133">
        <v>0.24108260000000001</v>
      </c>
      <c r="D133">
        <v>0.22</v>
      </c>
      <c r="E133">
        <v>0.1163689</v>
      </c>
      <c r="F133">
        <v>109</v>
      </c>
    </row>
    <row r="134" spans="2:6" x14ac:dyDescent="0.25">
      <c r="B134" t="s">
        <v>96</v>
      </c>
      <c r="C134">
        <v>0.23803530000000001</v>
      </c>
      <c r="D134">
        <v>0.26600000000000001</v>
      </c>
      <c r="E134">
        <v>0.15635389999999999</v>
      </c>
      <c r="F134">
        <v>982</v>
      </c>
    </row>
    <row r="135" spans="2:6" x14ac:dyDescent="0.25">
      <c r="B135" t="s">
        <v>100</v>
      </c>
      <c r="C135">
        <v>0.2373275</v>
      </c>
      <c r="D135">
        <v>0.22</v>
      </c>
      <c r="E135">
        <v>7.5747999999999996E-2</v>
      </c>
      <c r="F135">
        <v>797</v>
      </c>
    </row>
    <row r="136" spans="2:6" x14ac:dyDescent="0.25">
      <c r="B136" t="s">
        <v>191</v>
      </c>
      <c r="C136">
        <v>0.23499999999999999</v>
      </c>
      <c r="D136">
        <v>0.13200000000000001</v>
      </c>
      <c r="E136">
        <v>0.1967449</v>
      </c>
      <c r="F136">
        <v>154</v>
      </c>
    </row>
    <row r="137" spans="2:6" x14ac:dyDescent="0.25">
      <c r="B137" t="s">
        <v>106</v>
      </c>
      <c r="C137">
        <v>0.23499500000000001</v>
      </c>
      <c r="D137">
        <v>0.22</v>
      </c>
      <c r="E137">
        <v>0.15081820000000001</v>
      </c>
      <c r="F137">
        <v>266</v>
      </c>
    </row>
    <row r="138" spans="2:6" x14ac:dyDescent="0.25">
      <c r="B138" t="s">
        <v>161</v>
      </c>
      <c r="C138">
        <v>0.2321057</v>
      </c>
      <c r="D138">
        <v>0.22</v>
      </c>
      <c r="E138">
        <v>0.14677299999999999</v>
      </c>
      <c r="F138">
        <v>1268</v>
      </c>
    </row>
    <row r="139" spans="2:6" x14ac:dyDescent="0.25">
      <c r="B139" t="s">
        <v>174</v>
      </c>
      <c r="C139">
        <v>0.22993849999999999</v>
      </c>
      <c r="D139">
        <v>0.22</v>
      </c>
      <c r="E139">
        <v>0.1266111</v>
      </c>
      <c r="F139">
        <v>325</v>
      </c>
    </row>
    <row r="140" spans="2:6" x14ac:dyDescent="0.25">
      <c r="B140" t="s">
        <v>129</v>
      </c>
      <c r="C140">
        <v>0.22954759999999999</v>
      </c>
      <c r="D140">
        <v>0.26600000000000001</v>
      </c>
      <c r="E140">
        <v>0.12711710000000001</v>
      </c>
      <c r="F140">
        <v>445</v>
      </c>
    </row>
    <row r="141" spans="2:6" x14ac:dyDescent="0.25">
      <c r="B141" t="s">
        <v>111</v>
      </c>
      <c r="C141">
        <v>0.22821849999999999</v>
      </c>
      <c r="D141">
        <v>0.26600000000000001</v>
      </c>
      <c r="E141">
        <v>0.12874369999999999</v>
      </c>
      <c r="F141">
        <v>241</v>
      </c>
    </row>
    <row r="142" spans="2:6" x14ac:dyDescent="0.25">
      <c r="B142" t="s">
        <v>181</v>
      </c>
      <c r="C142">
        <v>0.22722339999999999</v>
      </c>
      <c r="D142">
        <v>0.13200000000000001</v>
      </c>
      <c r="E142">
        <v>0.14902969999999999</v>
      </c>
      <c r="F142">
        <v>3737</v>
      </c>
    </row>
    <row r="143" spans="2:6" x14ac:dyDescent="0.25">
      <c r="B143" t="s">
        <v>122</v>
      </c>
      <c r="C143">
        <v>0.22665350000000001</v>
      </c>
      <c r="D143">
        <v>0.22</v>
      </c>
      <c r="E143">
        <v>0.10938440000000001</v>
      </c>
      <c r="F143">
        <v>908</v>
      </c>
    </row>
    <row r="144" spans="2:6" x14ac:dyDescent="0.25">
      <c r="B144" t="s">
        <v>84</v>
      </c>
      <c r="C144">
        <v>0.2257943</v>
      </c>
      <c r="D144">
        <v>0.22</v>
      </c>
      <c r="E144">
        <v>7.6085E-2</v>
      </c>
      <c r="F144">
        <v>499</v>
      </c>
    </row>
    <row r="145" spans="2:6" x14ac:dyDescent="0.25">
      <c r="B145" t="s">
        <v>172</v>
      </c>
      <c r="C145">
        <v>0.2245887</v>
      </c>
      <c r="D145">
        <v>0.22</v>
      </c>
      <c r="E145">
        <v>0.10472919999999999</v>
      </c>
      <c r="F145">
        <v>1299</v>
      </c>
    </row>
    <row r="146" spans="2:6" x14ac:dyDescent="0.25">
      <c r="B146" t="s">
        <v>88</v>
      </c>
      <c r="C146">
        <v>0.22347520000000001</v>
      </c>
      <c r="D146">
        <v>0.26600000000000001</v>
      </c>
      <c r="E146">
        <v>9.6156500000000006E-2</v>
      </c>
      <c r="F146">
        <v>832</v>
      </c>
    </row>
    <row r="147" spans="2:6" x14ac:dyDescent="0.25">
      <c r="B147" t="s">
        <v>155</v>
      </c>
      <c r="C147">
        <v>0.22275600000000001</v>
      </c>
      <c r="D147">
        <v>0.19800000000000001</v>
      </c>
      <c r="E147">
        <v>0.12265909999999999</v>
      </c>
      <c r="F147">
        <v>291</v>
      </c>
    </row>
    <row r="148" spans="2:6" x14ac:dyDescent="0.25">
      <c r="B148" t="s">
        <v>87</v>
      </c>
      <c r="C148">
        <v>0.21910009999999999</v>
      </c>
      <c r="D148">
        <v>0.2</v>
      </c>
      <c r="E148">
        <v>0.12932740000000001</v>
      </c>
      <c r="F148">
        <v>3058</v>
      </c>
    </row>
    <row r="149" spans="2:6" x14ac:dyDescent="0.25">
      <c r="B149" t="s">
        <v>169</v>
      </c>
      <c r="C149">
        <v>0.2184923</v>
      </c>
      <c r="D149">
        <v>0.22</v>
      </c>
      <c r="E149">
        <v>0.12655569999999999</v>
      </c>
      <c r="F149">
        <v>172</v>
      </c>
    </row>
    <row r="150" spans="2:6" x14ac:dyDescent="0.25">
      <c r="B150" t="s">
        <v>147</v>
      </c>
      <c r="C150">
        <v>0.21525269999999999</v>
      </c>
      <c r="D150">
        <v>0.22</v>
      </c>
      <c r="E150">
        <v>8.2092499999999999E-2</v>
      </c>
      <c r="F150">
        <v>1042</v>
      </c>
    </row>
    <row r="151" spans="2:6" x14ac:dyDescent="0.25">
      <c r="B151" t="s">
        <v>184</v>
      </c>
      <c r="C151">
        <v>0.2149421</v>
      </c>
      <c r="D151">
        <v>0.26600000000000001</v>
      </c>
      <c r="E151">
        <v>0.14523910000000001</v>
      </c>
      <c r="F151">
        <v>380</v>
      </c>
    </row>
    <row r="152" spans="2:6" x14ac:dyDescent="0.25">
      <c r="B152" t="s">
        <v>178</v>
      </c>
      <c r="C152">
        <v>0.2147887</v>
      </c>
      <c r="D152">
        <v>0.19800000000000001</v>
      </c>
      <c r="E152">
        <v>0.14317940000000001</v>
      </c>
      <c r="F152">
        <v>213</v>
      </c>
    </row>
    <row r="153" spans="2:6" x14ac:dyDescent="0.25">
      <c r="B153" t="s">
        <v>118</v>
      </c>
      <c r="C153">
        <v>0.21348510000000001</v>
      </c>
      <c r="D153">
        <v>0.13200000000000001</v>
      </c>
      <c r="E153">
        <v>0.1196364</v>
      </c>
      <c r="F153">
        <v>637</v>
      </c>
    </row>
    <row r="154" spans="2:6" x14ac:dyDescent="0.25">
      <c r="B154" t="s">
        <v>120</v>
      </c>
      <c r="C154">
        <v>0.21192059999999999</v>
      </c>
      <c r="D154">
        <v>0.1666667</v>
      </c>
      <c r="E154">
        <v>0.13036990000000001</v>
      </c>
      <c r="F154">
        <v>680</v>
      </c>
    </row>
    <row r="155" spans="2:6" x14ac:dyDescent="0.25">
      <c r="B155" t="s">
        <v>190</v>
      </c>
      <c r="C155">
        <v>0.21036560000000001</v>
      </c>
      <c r="D155">
        <v>0.19800000000000001</v>
      </c>
      <c r="E155">
        <v>0.15519160000000001</v>
      </c>
      <c r="F155">
        <v>31</v>
      </c>
    </row>
    <row r="156" spans="2:6" x14ac:dyDescent="0.25">
      <c r="B156" t="s">
        <v>162</v>
      </c>
      <c r="C156">
        <v>0.20914650000000001</v>
      </c>
      <c r="D156">
        <v>0.182</v>
      </c>
      <c r="E156">
        <v>0.10508140000000001</v>
      </c>
      <c r="F156">
        <v>239</v>
      </c>
    </row>
    <row r="157" spans="2:6" x14ac:dyDescent="0.25">
      <c r="B157" t="s">
        <v>145</v>
      </c>
      <c r="C157">
        <v>0.2083536</v>
      </c>
      <c r="D157">
        <v>0.22</v>
      </c>
      <c r="E157">
        <v>9.8515199999999997E-2</v>
      </c>
      <c r="F157">
        <v>296</v>
      </c>
    </row>
    <row r="158" spans="2:6" x14ac:dyDescent="0.25">
      <c r="B158" t="s">
        <v>126</v>
      </c>
      <c r="C158">
        <v>0.20706759999999999</v>
      </c>
      <c r="D158">
        <v>0.20899999999999999</v>
      </c>
      <c r="E158">
        <v>0.1360257</v>
      </c>
      <c r="F158">
        <v>552</v>
      </c>
    </row>
    <row r="159" spans="2:6" x14ac:dyDescent="0.25">
      <c r="B159" t="s">
        <v>117</v>
      </c>
      <c r="C159">
        <v>0.2057156</v>
      </c>
      <c r="D159">
        <v>0.22</v>
      </c>
      <c r="E159">
        <v>0.10181030000000001</v>
      </c>
      <c r="F159">
        <v>797</v>
      </c>
    </row>
    <row r="160" spans="2:6" x14ac:dyDescent="0.25">
      <c r="B160" t="s">
        <v>148</v>
      </c>
      <c r="C160">
        <v>0.2048345</v>
      </c>
      <c r="D160">
        <v>0.2</v>
      </c>
      <c r="E160">
        <v>7.9193E-2</v>
      </c>
      <c r="F160">
        <v>437</v>
      </c>
    </row>
    <row r="161" spans="2:6" x14ac:dyDescent="0.25">
      <c r="B161" t="s">
        <v>177</v>
      </c>
      <c r="C161">
        <v>0.2041618</v>
      </c>
      <c r="D161">
        <v>0.19800000000000001</v>
      </c>
      <c r="E161">
        <v>0.1473149</v>
      </c>
      <c r="F161">
        <v>997</v>
      </c>
    </row>
    <row r="162" spans="2:6" x14ac:dyDescent="0.25">
      <c r="B162" t="s">
        <v>97</v>
      </c>
      <c r="C162">
        <v>0.20415259999999999</v>
      </c>
      <c r="D162">
        <v>0.22</v>
      </c>
      <c r="E162">
        <v>0.1088475</v>
      </c>
      <c r="F162">
        <v>638</v>
      </c>
    </row>
    <row r="163" spans="2:6" x14ac:dyDescent="0.25">
      <c r="B163" t="s">
        <v>85</v>
      </c>
      <c r="C163">
        <v>0.2040661</v>
      </c>
      <c r="D163">
        <v>0.22</v>
      </c>
      <c r="E163">
        <v>0.13561380000000001</v>
      </c>
      <c r="F163">
        <v>575</v>
      </c>
    </row>
    <row r="164" spans="2:6" x14ac:dyDescent="0.25">
      <c r="B164" t="s">
        <v>163</v>
      </c>
      <c r="C164">
        <v>0.20385929999999999</v>
      </c>
      <c r="D164">
        <v>0.26500000000000001</v>
      </c>
      <c r="E164">
        <v>0.1062152</v>
      </c>
      <c r="F164">
        <v>218</v>
      </c>
    </row>
    <row r="165" spans="2:6" x14ac:dyDescent="0.25">
      <c r="B165" t="s">
        <v>86</v>
      </c>
      <c r="C165">
        <v>0.2036683</v>
      </c>
      <c r="D165">
        <v>0.13200000000000001</v>
      </c>
      <c r="E165">
        <v>0.19205749999999999</v>
      </c>
      <c r="F165">
        <v>207</v>
      </c>
    </row>
    <row r="166" spans="2:6" x14ac:dyDescent="0.25">
      <c r="B166" t="s">
        <v>197</v>
      </c>
      <c r="C166">
        <v>0.2033768</v>
      </c>
      <c r="D166">
        <v>0.22</v>
      </c>
      <c r="E166">
        <v>9.2080999999999996E-2</v>
      </c>
      <c r="F166">
        <v>46</v>
      </c>
    </row>
    <row r="167" spans="2:6" x14ac:dyDescent="0.25">
      <c r="B167" t="s">
        <v>124</v>
      </c>
      <c r="C167">
        <v>0.2026879</v>
      </c>
      <c r="D167">
        <v>0.19800000000000001</v>
      </c>
      <c r="E167">
        <v>0.16239770000000001</v>
      </c>
      <c r="F167">
        <v>188</v>
      </c>
    </row>
    <row r="168" spans="2:6" x14ac:dyDescent="0.25">
      <c r="B168" t="s">
        <v>196</v>
      </c>
      <c r="C168">
        <v>0.20222979999999999</v>
      </c>
      <c r="D168">
        <v>0.19800000000000001</v>
      </c>
      <c r="E168">
        <v>0.12991920000000001</v>
      </c>
      <c r="F168">
        <v>351</v>
      </c>
    </row>
    <row r="169" spans="2:6" x14ac:dyDescent="0.25">
      <c r="B169" t="s">
        <v>98</v>
      </c>
      <c r="C169">
        <v>0.20097280000000001</v>
      </c>
      <c r="D169">
        <v>0.22</v>
      </c>
      <c r="E169">
        <v>8.3215499999999998E-2</v>
      </c>
      <c r="F169">
        <v>1627</v>
      </c>
    </row>
    <row r="170" spans="2:6" x14ac:dyDescent="0.25">
      <c r="B170" t="s">
        <v>133</v>
      </c>
      <c r="C170">
        <v>0.2006</v>
      </c>
      <c r="D170">
        <v>0.1666667</v>
      </c>
      <c r="E170">
        <v>0.12673329999999999</v>
      </c>
      <c r="F170">
        <v>20</v>
      </c>
    </row>
    <row r="171" spans="2:6" x14ac:dyDescent="0.25">
      <c r="B171" t="s">
        <v>137</v>
      </c>
      <c r="C171">
        <v>0.1986888</v>
      </c>
      <c r="D171">
        <v>0.19800000000000001</v>
      </c>
      <c r="E171">
        <v>5.0639299999999998E-2</v>
      </c>
      <c r="F171">
        <v>181</v>
      </c>
    </row>
    <row r="172" spans="2:6" x14ac:dyDescent="0.25">
      <c r="B172" t="s">
        <v>102</v>
      </c>
      <c r="C172">
        <v>0.19828560000000001</v>
      </c>
      <c r="D172">
        <v>0.19800000000000001</v>
      </c>
      <c r="E172">
        <v>0.11859219999999999</v>
      </c>
      <c r="F172">
        <v>719</v>
      </c>
    </row>
    <row r="173" spans="2:6" x14ac:dyDescent="0.25">
      <c r="B173" t="s">
        <v>95</v>
      </c>
      <c r="C173">
        <v>0.1981464</v>
      </c>
      <c r="D173">
        <v>0.13200000000000001</v>
      </c>
      <c r="E173">
        <v>0.1625991</v>
      </c>
      <c r="F173">
        <v>1193</v>
      </c>
    </row>
    <row r="174" spans="2:6" x14ac:dyDescent="0.25">
      <c r="B174" t="s">
        <v>170</v>
      </c>
      <c r="C174">
        <v>0.19792560000000001</v>
      </c>
      <c r="D174">
        <v>0.19800000000000001</v>
      </c>
      <c r="E174">
        <v>0.1531314</v>
      </c>
      <c r="F174">
        <v>215</v>
      </c>
    </row>
    <row r="175" spans="2:6" x14ac:dyDescent="0.25">
      <c r="B175" t="s">
        <v>104</v>
      </c>
      <c r="C175">
        <v>0.1948588</v>
      </c>
      <c r="D175">
        <v>0.2</v>
      </c>
      <c r="E175">
        <v>0.1154314</v>
      </c>
      <c r="F175">
        <v>1190</v>
      </c>
    </row>
    <row r="176" spans="2:6" x14ac:dyDescent="0.25">
      <c r="B176" t="s">
        <v>80</v>
      </c>
      <c r="C176">
        <v>0.1947989</v>
      </c>
      <c r="D176">
        <v>0.19800000000000001</v>
      </c>
      <c r="E176">
        <v>7.0240899999999995E-2</v>
      </c>
      <c r="F176">
        <v>232</v>
      </c>
    </row>
    <row r="177" spans="2:6" x14ac:dyDescent="0.25">
      <c r="B177" t="s">
        <v>113</v>
      </c>
      <c r="C177">
        <v>0.19414989999999999</v>
      </c>
      <c r="D177">
        <v>0.19800000000000001</v>
      </c>
      <c r="E177">
        <v>0.1222324</v>
      </c>
      <c r="F177">
        <v>458</v>
      </c>
    </row>
    <row r="178" spans="2:6" x14ac:dyDescent="0.25">
      <c r="B178" t="s">
        <v>182</v>
      </c>
      <c r="C178">
        <v>0.19010669999999999</v>
      </c>
      <c r="D178">
        <v>0.13200000000000001</v>
      </c>
      <c r="E178">
        <v>0.1183529</v>
      </c>
      <c r="F178">
        <v>300</v>
      </c>
    </row>
    <row r="179" spans="2:6" x14ac:dyDescent="0.25">
      <c r="B179" t="s">
        <v>166</v>
      </c>
      <c r="C179">
        <v>0.1895143</v>
      </c>
      <c r="D179">
        <v>0.22</v>
      </c>
      <c r="E179">
        <v>6.5261799999999995E-2</v>
      </c>
      <c r="F179">
        <v>140</v>
      </c>
    </row>
    <row r="180" spans="2:6" x14ac:dyDescent="0.25">
      <c r="B180" t="s">
        <v>158</v>
      </c>
      <c r="C180">
        <v>0.18582219999999999</v>
      </c>
      <c r="D180">
        <v>0.19800000000000001</v>
      </c>
      <c r="E180">
        <v>0.11484030000000001</v>
      </c>
      <c r="F180">
        <v>450</v>
      </c>
    </row>
    <row r="181" spans="2:6" x14ac:dyDescent="0.25">
      <c r="B181" t="s">
        <v>92</v>
      </c>
      <c r="C181">
        <v>0.18535160000000001</v>
      </c>
      <c r="D181">
        <v>0.19800000000000001</v>
      </c>
      <c r="E181">
        <v>0.13919139999999999</v>
      </c>
      <c r="F181">
        <v>255</v>
      </c>
    </row>
    <row r="182" spans="2:6" x14ac:dyDescent="0.25">
      <c r="B182" t="s">
        <v>176</v>
      </c>
      <c r="C182">
        <v>0.1850936</v>
      </c>
      <c r="D182">
        <v>0.19800000000000001</v>
      </c>
      <c r="E182">
        <v>7.8335000000000002E-2</v>
      </c>
      <c r="F182">
        <v>342</v>
      </c>
    </row>
    <row r="183" spans="2:6" x14ac:dyDescent="0.25">
      <c r="B183" t="s">
        <v>81</v>
      </c>
      <c r="C183">
        <v>0.18454709999999999</v>
      </c>
      <c r="D183">
        <v>0.13200000000000001</v>
      </c>
      <c r="E183">
        <v>0.10909679999999999</v>
      </c>
      <c r="F183">
        <v>251</v>
      </c>
    </row>
    <row r="184" spans="2:6" x14ac:dyDescent="0.25">
      <c r="B184" t="s">
        <v>180</v>
      </c>
      <c r="C184">
        <v>0.18256500000000001</v>
      </c>
      <c r="D184">
        <v>0.22</v>
      </c>
      <c r="E184">
        <v>0.133018</v>
      </c>
      <c r="F184">
        <v>177</v>
      </c>
    </row>
    <row r="185" spans="2:6" x14ac:dyDescent="0.25">
      <c r="B185" t="s">
        <v>154</v>
      </c>
      <c r="C185">
        <v>0.1823843</v>
      </c>
      <c r="D185">
        <v>0.19800000000000001</v>
      </c>
      <c r="E185">
        <v>0.1087757</v>
      </c>
      <c r="F185">
        <v>340</v>
      </c>
    </row>
    <row r="186" spans="2:6" x14ac:dyDescent="0.25">
      <c r="B186" t="s">
        <v>135</v>
      </c>
      <c r="C186">
        <v>0.1811073</v>
      </c>
      <c r="D186">
        <v>0.22</v>
      </c>
      <c r="E186">
        <v>8.0330200000000004E-2</v>
      </c>
      <c r="F186">
        <v>345</v>
      </c>
    </row>
    <row r="187" spans="2:6" x14ac:dyDescent="0.25">
      <c r="B187" t="s">
        <v>139</v>
      </c>
      <c r="C187">
        <v>0.18049850000000001</v>
      </c>
      <c r="D187">
        <v>0.19800000000000001</v>
      </c>
      <c r="E187">
        <v>0.1111867</v>
      </c>
      <c r="F187">
        <v>1090</v>
      </c>
    </row>
    <row r="188" spans="2:6" x14ac:dyDescent="0.25">
      <c r="B188" t="s">
        <v>90</v>
      </c>
      <c r="C188">
        <v>0.17844209999999999</v>
      </c>
      <c r="D188">
        <v>0.19800000000000001</v>
      </c>
      <c r="E188">
        <v>0.12755520000000001</v>
      </c>
      <c r="F188">
        <v>1766</v>
      </c>
    </row>
    <row r="189" spans="2:6" x14ac:dyDescent="0.25">
      <c r="B189" t="s">
        <v>91</v>
      </c>
      <c r="C189">
        <v>0.17772279999999999</v>
      </c>
      <c r="D189">
        <v>0.19800000000000001</v>
      </c>
      <c r="E189">
        <v>0.1020495</v>
      </c>
      <c r="F189">
        <v>190</v>
      </c>
    </row>
    <row r="190" spans="2:6" x14ac:dyDescent="0.25">
      <c r="B190" t="s">
        <v>156</v>
      </c>
      <c r="C190">
        <v>0.17684369999999999</v>
      </c>
      <c r="D190">
        <v>0.13200000000000001</v>
      </c>
      <c r="E190">
        <v>0.1058176</v>
      </c>
      <c r="F190">
        <v>2937</v>
      </c>
    </row>
    <row r="191" spans="2:6" x14ac:dyDescent="0.25">
      <c r="B191" t="s">
        <v>121</v>
      </c>
      <c r="C191">
        <v>0.17621290000000001</v>
      </c>
      <c r="D191">
        <v>0.13200000000000001</v>
      </c>
      <c r="E191">
        <v>0.13313939999999999</v>
      </c>
      <c r="F191">
        <v>3795</v>
      </c>
    </row>
    <row r="192" spans="2:6" x14ac:dyDescent="0.25">
      <c r="B192" t="s">
        <v>127</v>
      </c>
      <c r="C192">
        <v>0.175208</v>
      </c>
      <c r="D192">
        <v>0.13200000000000001</v>
      </c>
      <c r="E192">
        <v>0.11667909999999999</v>
      </c>
      <c r="F192">
        <v>920</v>
      </c>
    </row>
    <row r="193" spans="2:6" x14ac:dyDescent="0.25">
      <c r="B193" t="s">
        <v>93</v>
      </c>
      <c r="C193">
        <v>0.17504520000000001</v>
      </c>
      <c r="D193">
        <v>0.2</v>
      </c>
      <c r="E193">
        <v>0.1136414</v>
      </c>
      <c r="F193">
        <v>502</v>
      </c>
    </row>
    <row r="194" spans="2:6" x14ac:dyDescent="0.25">
      <c r="B194" t="s">
        <v>99</v>
      </c>
      <c r="C194">
        <v>0.17333809999999999</v>
      </c>
      <c r="D194">
        <v>0.22</v>
      </c>
      <c r="E194">
        <v>0.1030951</v>
      </c>
      <c r="F194">
        <v>139</v>
      </c>
    </row>
    <row r="195" spans="2:6" x14ac:dyDescent="0.25">
      <c r="B195" t="s">
        <v>149</v>
      </c>
      <c r="C195">
        <v>0.17256850000000001</v>
      </c>
      <c r="D195">
        <v>0.13200000000000001</v>
      </c>
      <c r="E195">
        <v>0.1083761</v>
      </c>
      <c r="F195">
        <v>394</v>
      </c>
    </row>
    <row r="196" spans="2:6" x14ac:dyDescent="0.25">
      <c r="B196" t="s">
        <v>138</v>
      </c>
      <c r="C196">
        <v>0.17161209999999999</v>
      </c>
      <c r="D196">
        <v>0.13200000000000001</v>
      </c>
      <c r="E196">
        <v>0.110765</v>
      </c>
      <c r="F196">
        <v>1483</v>
      </c>
    </row>
    <row r="197" spans="2:6" x14ac:dyDescent="0.25">
      <c r="B197" t="s">
        <v>112</v>
      </c>
      <c r="C197">
        <v>0.17096939999999999</v>
      </c>
      <c r="D197">
        <v>0.13200000000000001</v>
      </c>
      <c r="E197">
        <v>9.77996E-2</v>
      </c>
      <c r="F197">
        <v>392</v>
      </c>
    </row>
    <row r="198" spans="2:6" x14ac:dyDescent="0.25">
      <c r="B198" t="s">
        <v>128</v>
      </c>
      <c r="C198">
        <v>0.1704512</v>
      </c>
      <c r="D198">
        <v>0.13200000000000001</v>
      </c>
      <c r="E198">
        <v>0.1513979</v>
      </c>
      <c r="F198">
        <v>99</v>
      </c>
    </row>
    <row r="199" spans="2:6" x14ac:dyDescent="0.25">
      <c r="B199" t="s">
        <v>187</v>
      </c>
      <c r="C199">
        <v>0.16911019999999999</v>
      </c>
      <c r="D199">
        <v>0.22</v>
      </c>
      <c r="E199">
        <v>9.2075099999999993E-2</v>
      </c>
      <c r="F199">
        <v>233</v>
      </c>
    </row>
    <row r="200" spans="2:6" x14ac:dyDescent="0.25">
      <c r="B200" t="s">
        <v>153</v>
      </c>
      <c r="C200">
        <v>0.16826749999999999</v>
      </c>
      <c r="D200">
        <v>0.19800000000000001</v>
      </c>
      <c r="E200">
        <v>0.12481390000000001</v>
      </c>
      <c r="F200">
        <v>1655</v>
      </c>
    </row>
    <row r="201" spans="2:6" x14ac:dyDescent="0.25">
      <c r="B201" t="s">
        <v>152</v>
      </c>
      <c r="C201">
        <v>0.1672911</v>
      </c>
      <c r="D201">
        <v>0.19800000000000001</v>
      </c>
      <c r="E201">
        <v>7.6769799999999999E-2</v>
      </c>
      <c r="F201">
        <v>284</v>
      </c>
    </row>
    <row r="202" spans="2:6" x14ac:dyDescent="0.25">
      <c r="B202" t="s">
        <v>195</v>
      </c>
      <c r="C202">
        <v>0.1666967</v>
      </c>
      <c r="D202">
        <v>0.13200000000000001</v>
      </c>
      <c r="E202">
        <v>0.12695529999999999</v>
      </c>
      <c r="F202">
        <v>644</v>
      </c>
    </row>
    <row r="203" spans="2:6" x14ac:dyDescent="0.25">
      <c r="B203" t="s">
        <v>192</v>
      </c>
      <c r="C203">
        <v>0.16551189999999999</v>
      </c>
      <c r="D203">
        <v>0.19800000000000001</v>
      </c>
      <c r="E203">
        <v>8.6501499999999995E-2</v>
      </c>
      <c r="F203">
        <v>1165</v>
      </c>
    </row>
    <row r="204" spans="2:6" x14ac:dyDescent="0.25">
      <c r="B204" t="s">
        <v>193</v>
      </c>
      <c r="C204">
        <v>0.16505549999999999</v>
      </c>
      <c r="D204">
        <v>0.13200000000000001</v>
      </c>
      <c r="E204">
        <v>0.1054069</v>
      </c>
      <c r="F204">
        <v>991</v>
      </c>
    </row>
    <row r="205" spans="2:6" x14ac:dyDescent="0.25">
      <c r="B205" t="s">
        <v>144</v>
      </c>
      <c r="C205">
        <v>0.1649803</v>
      </c>
      <c r="D205">
        <v>0.13200000000000001</v>
      </c>
      <c r="E205">
        <v>0.1157547</v>
      </c>
      <c r="F205">
        <v>9735</v>
      </c>
    </row>
    <row r="206" spans="2:6" x14ac:dyDescent="0.25">
      <c r="B206" t="s">
        <v>107</v>
      </c>
      <c r="C206">
        <v>0.16394159999999999</v>
      </c>
      <c r="D206">
        <v>0.13200000000000001</v>
      </c>
      <c r="E206">
        <v>0.1050479</v>
      </c>
      <c r="F206">
        <v>251</v>
      </c>
    </row>
    <row r="207" spans="2:6" x14ac:dyDescent="0.25">
      <c r="B207" t="s">
        <v>115</v>
      </c>
      <c r="C207">
        <v>0.16337299999999999</v>
      </c>
      <c r="D207">
        <v>0.13200000000000001</v>
      </c>
      <c r="E207">
        <v>0.11144320000000001</v>
      </c>
      <c r="F207">
        <v>4768</v>
      </c>
    </row>
    <row r="208" spans="2:6" x14ac:dyDescent="0.25">
      <c r="B208" t="s">
        <v>159</v>
      </c>
      <c r="C208">
        <v>0.1627035</v>
      </c>
      <c r="D208">
        <v>0.19333330000000001</v>
      </c>
      <c r="E208">
        <v>9.7981499999999999E-2</v>
      </c>
      <c r="F208">
        <v>181</v>
      </c>
    </row>
    <row r="209" spans="2:6" x14ac:dyDescent="0.25">
      <c r="B209" t="s">
        <v>198</v>
      </c>
      <c r="C209">
        <v>0.1621466</v>
      </c>
      <c r="D209">
        <v>6.6000000000000003E-2</v>
      </c>
      <c r="E209">
        <v>0.13696920000000001</v>
      </c>
      <c r="F209">
        <v>241</v>
      </c>
    </row>
    <row r="210" spans="2:6" x14ac:dyDescent="0.25">
      <c r="B210" t="s">
        <v>189</v>
      </c>
      <c r="C210">
        <v>0.15760450000000001</v>
      </c>
      <c r="D210">
        <v>0.22</v>
      </c>
      <c r="E210">
        <v>0.10840909999999999</v>
      </c>
      <c r="F210">
        <v>59</v>
      </c>
    </row>
    <row r="211" spans="2:6" x14ac:dyDescent="0.25">
      <c r="B211" t="s">
        <v>101</v>
      </c>
      <c r="C211">
        <v>0.15587480000000001</v>
      </c>
      <c r="D211">
        <v>0.11</v>
      </c>
      <c r="E211">
        <v>0.1143494</v>
      </c>
      <c r="F211">
        <v>213</v>
      </c>
    </row>
    <row r="212" spans="2:6" x14ac:dyDescent="0.25">
      <c r="B212" t="s">
        <v>188</v>
      </c>
      <c r="C212">
        <v>0.15488740000000001</v>
      </c>
      <c r="D212">
        <v>0.1666667</v>
      </c>
      <c r="E212">
        <v>0.1216318</v>
      </c>
      <c r="F212">
        <v>296</v>
      </c>
    </row>
    <row r="213" spans="2:6" x14ac:dyDescent="0.25">
      <c r="B213" t="s">
        <v>108</v>
      </c>
      <c r="C213">
        <v>0.1545868</v>
      </c>
      <c r="D213">
        <v>0.1666667</v>
      </c>
      <c r="E213">
        <v>0.1031914</v>
      </c>
      <c r="F213">
        <v>167</v>
      </c>
    </row>
    <row r="214" spans="2:6" x14ac:dyDescent="0.25">
      <c r="B214" t="s">
        <v>194</v>
      </c>
      <c r="C214">
        <v>0.15440860000000001</v>
      </c>
      <c r="D214">
        <v>0.1666667</v>
      </c>
      <c r="E214">
        <v>0.10029780000000001</v>
      </c>
      <c r="F214">
        <v>434</v>
      </c>
    </row>
    <row r="215" spans="2:6" x14ac:dyDescent="0.25">
      <c r="B215" t="s">
        <v>142</v>
      </c>
      <c r="C215">
        <v>0.14867839999999999</v>
      </c>
      <c r="D215">
        <v>0.13200000000000001</v>
      </c>
      <c r="E215">
        <v>9.95307E-2</v>
      </c>
      <c r="F215">
        <v>2454</v>
      </c>
    </row>
    <row r="216" spans="2:6" x14ac:dyDescent="0.25">
      <c r="B216" t="s">
        <v>146</v>
      </c>
      <c r="C216">
        <v>0.14670620000000001</v>
      </c>
      <c r="D216">
        <v>0.13200000000000001</v>
      </c>
      <c r="E216">
        <v>0.1058862</v>
      </c>
      <c r="F216">
        <v>1722</v>
      </c>
    </row>
    <row r="217" spans="2:6" x14ac:dyDescent="0.25">
      <c r="B217" t="s">
        <v>89</v>
      </c>
      <c r="C217">
        <v>0.14622859999999999</v>
      </c>
      <c r="D217">
        <v>0.11</v>
      </c>
      <c r="E217">
        <v>9.5724400000000001E-2</v>
      </c>
      <c r="F217">
        <v>245</v>
      </c>
    </row>
    <row r="218" spans="2:6" x14ac:dyDescent="0.25">
      <c r="B218" t="s">
        <v>114</v>
      </c>
      <c r="C218">
        <v>0.14610809999999999</v>
      </c>
      <c r="D218">
        <v>0.19800000000000001</v>
      </c>
      <c r="E218">
        <v>0.1380053</v>
      </c>
      <c r="F218">
        <v>259</v>
      </c>
    </row>
    <row r="219" spans="2:6" x14ac:dyDescent="0.25">
      <c r="B219" t="s">
        <v>132</v>
      </c>
      <c r="C219">
        <v>0.14584939999999999</v>
      </c>
      <c r="D219">
        <v>0.13200000000000001</v>
      </c>
      <c r="E219">
        <v>0.1030818</v>
      </c>
      <c r="F219">
        <v>239</v>
      </c>
    </row>
    <row r="220" spans="2:6" x14ac:dyDescent="0.25">
      <c r="B220" t="s">
        <v>168</v>
      </c>
      <c r="C220">
        <v>0.14158380000000001</v>
      </c>
      <c r="D220">
        <v>0.11</v>
      </c>
      <c r="E220">
        <v>9.5960100000000007E-2</v>
      </c>
      <c r="F220">
        <v>181</v>
      </c>
    </row>
    <row r="221" spans="2:6" x14ac:dyDescent="0.25">
      <c r="B221" t="s">
        <v>171</v>
      </c>
      <c r="C221">
        <v>0.1399589</v>
      </c>
      <c r="D221">
        <v>6.6000000000000003E-2</v>
      </c>
      <c r="E221">
        <v>0.13087679999999999</v>
      </c>
      <c r="F221">
        <v>860</v>
      </c>
    </row>
    <row r="222" spans="2:6" x14ac:dyDescent="0.25">
      <c r="B222" t="s">
        <v>151</v>
      </c>
      <c r="C222">
        <v>0.13989409999999999</v>
      </c>
      <c r="D222">
        <v>0.13200000000000001</v>
      </c>
      <c r="E222">
        <v>8.6285500000000001E-2</v>
      </c>
      <c r="F222">
        <v>214</v>
      </c>
    </row>
    <row r="223" spans="2:6" x14ac:dyDescent="0.25">
      <c r="B223" t="s">
        <v>130</v>
      </c>
      <c r="C223">
        <v>0.13816339999999999</v>
      </c>
      <c r="D223">
        <v>0.22</v>
      </c>
      <c r="E223">
        <v>0.10422430000000001</v>
      </c>
      <c r="F223">
        <v>404</v>
      </c>
    </row>
    <row r="224" spans="2:6" x14ac:dyDescent="0.25">
      <c r="B224" t="s">
        <v>94</v>
      </c>
      <c r="C224">
        <v>0.1372575</v>
      </c>
      <c r="D224">
        <v>0.19800000000000001</v>
      </c>
      <c r="E224">
        <v>9.3629000000000004E-2</v>
      </c>
      <c r="F224">
        <v>167</v>
      </c>
    </row>
    <row r="225" spans="2:6" x14ac:dyDescent="0.25">
      <c r="B225" t="s">
        <v>157</v>
      </c>
      <c r="C225">
        <v>0.12847620000000001</v>
      </c>
      <c r="D225">
        <v>6.6000000000000003E-2</v>
      </c>
      <c r="E225">
        <v>9.3200599999999995E-2</v>
      </c>
      <c r="F225">
        <v>322</v>
      </c>
    </row>
    <row r="226" spans="2:6" x14ac:dyDescent="0.25">
      <c r="B226" t="s">
        <v>103</v>
      </c>
      <c r="C226">
        <v>0.12796389999999999</v>
      </c>
      <c r="D226">
        <v>6.6000000000000003E-2</v>
      </c>
      <c r="E226">
        <v>0.13253200000000001</v>
      </c>
      <c r="F226">
        <v>240</v>
      </c>
    </row>
    <row r="227" spans="2:6" x14ac:dyDescent="0.25">
      <c r="B227" t="s">
        <v>186</v>
      </c>
      <c r="C227">
        <v>0.1274015</v>
      </c>
      <c r="D227">
        <v>0.13200000000000001</v>
      </c>
      <c r="E227">
        <v>0.1132874</v>
      </c>
      <c r="F227">
        <v>812</v>
      </c>
    </row>
    <row r="228" spans="2:6" x14ac:dyDescent="0.25">
      <c r="B228" t="s">
        <v>165</v>
      </c>
      <c r="C228">
        <v>0.11916740000000001</v>
      </c>
      <c r="D228">
        <v>6.6000000000000003E-2</v>
      </c>
      <c r="E228">
        <v>8.6426799999999998E-2</v>
      </c>
      <c r="F228">
        <v>1422</v>
      </c>
    </row>
    <row r="229" spans="2:6" x14ac:dyDescent="0.25">
      <c r="B229" t="s">
        <v>175</v>
      </c>
      <c r="C229">
        <v>0.1152784</v>
      </c>
      <c r="D229">
        <v>6.6000000000000003E-2</v>
      </c>
      <c r="E229">
        <v>0.12561249999999999</v>
      </c>
      <c r="F229">
        <v>1650</v>
      </c>
    </row>
    <row r="230" spans="2:6" x14ac:dyDescent="0.25">
      <c r="B230" t="s">
        <v>109</v>
      </c>
      <c r="C230">
        <v>0.11394899999999999</v>
      </c>
      <c r="D230">
        <v>0.13200000000000001</v>
      </c>
      <c r="E230">
        <v>6.20712E-2</v>
      </c>
      <c r="F230">
        <v>209</v>
      </c>
    </row>
    <row r="231" spans="2:6" x14ac:dyDescent="0.25">
      <c r="B231" t="s">
        <v>183</v>
      </c>
      <c r="C231">
        <v>0.1134849</v>
      </c>
      <c r="D231">
        <v>6.6000000000000003E-2</v>
      </c>
      <c r="E231">
        <v>0.1308116</v>
      </c>
      <c r="F231">
        <v>132</v>
      </c>
    </row>
    <row r="232" spans="2:6" x14ac:dyDescent="0.25">
      <c r="B232" t="s">
        <v>150</v>
      </c>
      <c r="C232">
        <v>0.10710459999999999</v>
      </c>
      <c r="D232">
        <v>6.6000000000000003E-2</v>
      </c>
      <c r="E232">
        <v>5.5082699999999998E-2</v>
      </c>
      <c r="F232">
        <v>411</v>
      </c>
    </row>
    <row r="233" spans="2:6" x14ac:dyDescent="0.25">
      <c r="B233" t="s">
        <v>110</v>
      </c>
      <c r="C233">
        <v>8.6623099999999995E-2</v>
      </c>
      <c r="D233">
        <v>6.6000000000000003E-2</v>
      </c>
      <c r="E233">
        <v>7.9210000000000003E-2</v>
      </c>
      <c r="F233">
        <v>306</v>
      </c>
    </row>
    <row r="234" spans="2:6" x14ac:dyDescent="0.25">
      <c r="B234" t="s">
        <v>116</v>
      </c>
      <c r="C234">
        <v>8.5682400000000006E-2</v>
      </c>
      <c r="D234">
        <v>6.6000000000000003E-2</v>
      </c>
      <c r="E234">
        <v>5.8718300000000001E-2</v>
      </c>
      <c r="F234">
        <v>233</v>
      </c>
    </row>
    <row r="235" spans="2:6" x14ac:dyDescent="0.25">
      <c r="B235" t="s">
        <v>140</v>
      </c>
      <c r="C235">
        <v>8.2285700000000003E-2</v>
      </c>
      <c r="D235">
        <v>6.6000000000000003E-2</v>
      </c>
      <c r="E235">
        <v>8.5773100000000005E-2</v>
      </c>
      <c r="F235">
        <v>175</v>
      </c>
    </row>
    <row r="236" spans="2:6" x14ac:dyDescent="0.25">
      <c r="B236" t="s">
        <v>173</v>
      </c>
      <c r="C236">
        <v>7.8704399999999994E-2</v>
      </c>
      <c r="D236">
        <v>6.6000000000000003E-2</v>
      </c>
      <c r="E236">
        <v>5.6452099999999998E-2</v>
      </c>
      <c r="F236">
        <v>159</v>
      </c>
    </row>
    <row r="238" spans="2:6" x14ac:dyDescent="0.25">
      <c r="B238" t="s">
        <v>52</v>
      </c>
      <c r="C238">
        <v>0.19299330000000001</v>
      </c>
      <c r="D238">
        <v>0.19800000000000001</v>
      </c>
      <c r="E238">
        <v>0.1307391</v>
      </c>
      <c r="F238">
        <v>90967</v>
      </c>
    </row>
    <row r="244" spans="2:5" x14ac:dyDescent="0.25">
      <c r="B244" s="1" t="s">
        <v>200</v>
      </c>
    </row>
    <row r="245" spans="2:5" x14ac:dyDescent="0.25">
      <c r="B245">
        <v>253.91</v>
      </c>
      <c r="C245" t="s">
        <v>201</v>
      </c>
      <c r="D245" t="s">
        <v>204</v>
      </c>
    </row>
    <row r="246" spans="2:5" x14ac:dyDescent="0.25">
      <c r="B246">
        <v>14.34</v>
      </c>
      <c r="C246" t="s">
        <v>202</v>
      </c>
      <c r="D246" t="s">
        <v>204</v>
      </c>
    </row>
    <row r="247" spans="2:5" x14ac:dyDescent="0.25">
      <c r="B247">
        <v>94.69</v>
      </c>
      <c r="C247" t="s">
        <v>201</v>
      </c>
      <c r="D247" t="s">
        <v>203</v>
      </c>
    </row>
    <row r="248" spans="2:5" x14ac:dyDescent="0.25">
      <c r="B248" s="14">
        <f>B247/(B245/B246)</f>
        <v>5.3477791343389391</v>
      </c>
      <c r="C248" t="s">
        <v>202</v>
      </c>
      <c r="D248" t="s">
        <v>203</v>
      </c>
    </row>
    <row r="252" spans="2:5" x14ac:dyDescent="0.25">
      <c r="B252" t="s">
        <v>205</v>
      </c>
      <c r="C252" t="s">
        <v>206</v>
      </c>
      <c r="D252" t="s">
        <v>21</v>
      </c>
      <c r="E252" t="s">
        <v>251</v>
      </c>
    </row>
    <row r="254" spans="2:5" x14ac:dyDescent="0.25">
      <c r="B254" t="s">
        <v>207</v>
      </c>
      <c r="C254" s="15">
        <v>411000000</v>
      </c>
      <c r="D254">
        <v>280</v>
      </c>
      <c r="E254" s="16">
        <f>C254/$C$299</f>
        <v>9.7393364928909947E-5</v>
      </c>
    </row>
    <row r="255" spans="2:5" x14ac:dyDescent="0.25">
      <c r="B255" t="s">
        <v>208</v>
      </c>
      <c r="C255" s="15">
        <v>42900000000</v>
      </c>
      <c r="D255">
        <v>538</v>
      </c>
      <c r="E255" s="16">
        <f t="shared" ref="E255:E297" si="1">C255/$C$299</f>
        <v>1.0165876777251184E-2</v>
      </c>
    </row>
    <row r="256" spans="2:5" x14ac:dyDescent="0.25">
      <c r="B256" t="s">
        <v>209</v>
      </c>
      <c r="C256" s="15">
        <v>631000000</v>
      </c>
      <c r="D256">
        <v>99</v>
      </c>
      <c r="E256" s="16">
        <f t="shared" si="1"/>
        <v>1.495260663507109E-4</v>
      </c>
    </row>
    <row r="257" spans="2:5" x14ac:dyDescent="0.25">
      <c r="B257" t="s">
        <v>210</v>
      </c>
      <c r="C257" s="15">
        <v>10500000000</v>
      </c>
      <c r="D257">
        <v>812</v>
      </c>
      <c r="E257" s="16">
        <f t="shared" si="1"/>
        <v>2.4881516587677726E-3</v>
      </c>
    </row>
    <row r="258" spans="2:5" x14ac:dyDescent="0.25">
      <c r="B258" t="s">
        <v>211</v>
      </c>
      <c r="C258" s="15">
        <v>1550000000</v>
      </c>
      <c r="D258">
        <v>334</v>
      </c>
      <c r="E258" s="16">
        <f t="shared" si="1"/>
        <v>3.6729857819905212E-4</v>
      </c>
    </row>
    <row r="259" spans="2:5" x14ac:dyDescent="0.25">
      <c r="B259" t="s">
        <v>212</v>
      </c>
      <c r="C259" s="15">
        <v>1100000000</v>
      </c>
      <c r="D259">
        <v>256</v>
      </c>
      <c r="E259" s="16">
        <f t="shared" si="1"/>
        <v>2.6066350710900475E-4</v>
      </c>
    </row>
    <row r="260" spans="2:5" x14ac:dyDescent="0.25">
      <c r="B260" t="s">
        <v>213</v>
      </c>
      <c r="C260" s="15">
        <v>364000000</v>
      </c>
      <c r="D260">
        <v>132</v>
      </c>
      <c r="E260" s="16">
        <f t="shared" si="1"/>
        <v>8.6255924170616113E-5</v>
      </c>
    </row>
    <row r="261" spans="2:5" x14ac:dyDescent="0.25">
      <c r="B261" t="s">
        <v>214</v>
      </c>
      <c r="C261" s="15">
        <v>12400000000</v>
      </c>
      <c r="D261">
        <v>867</v>
      </c>
      <c r="E261" s="16">
        <f t="shared" si="1"/>
        <v>2.938388625592417E-3</v>
      </c>
    </row>
    <row r="262" spans="2:5" x14ac:dyDescent="0.25">
      <c r="B262" t="s">
        <v>215</v>
      </c>
      <c r="C262" s="15">
        <v>2730000000</v>
      </c>
      <c r="D262">
        <v>418</v>
      </c>
      <c r="E262" s="16">
        <f t="shared" si="1"/>
        <v>6.4691943127962088E-4</v>
      </c>
    </row>
    <row r="263" spans="2:5" x14ac:dyDescent="0.25">
      <c r="B263" t="s">
        <v>216</v>
      </c>
      <c r="C263" s="15">
        <v>172000000000</v>
      </c>
      <c r="D263">
        <v>1032</v>
      </c>
      <c r="E263" s="16">
        <f t="shared" si="1"/>
        <v>4.0758293838862557E-2</v>
      </c>
    </row>
    <row r="264" spans="2:5" x14ac:dyDescent="0.25">
      <c r="B264" t="s">
        <v>217</v>
      </c>
      <c r="C264" s="15">
        <v>9040000000</v>
      </c>
      <c r="D264">
        <v>489</v>
      </c>
      <c r="E264" s="16">
        <f t="shared" si="1"/>
        <v>2.1421800947867297E-3</v>
      </c>
    </row>
    <row r="265" spans="2:5" x14ac:dyDescent="0.25">
      <c r="B265" t="s">
        <v>218</v>
      </c>
      <c r="C265" s="15">
        <v>2810000000</v>
      </c>
      <c r="D265">
        <v>427</v>
      </c>
      <c r="E265" s="16">
        <f t="shared" si="1"/>
        <v>6.6587677725118489E-4</v>
      </c>
    </row>
    <row r="266" spans="2:5" x14ac:dyDescent="0.25">
      <c r="B266" t="s">
        <v>219</v>
      </c>
      <c r="C266" s="15">
        <v>115000000000</v>
      </c>
      <c r="D266">
        <v>6954</v>
      </c>
      <c r="E266" s="16">
        <f t="shared" si="1"/>
        <v>2.7251184834123223E-2</v>
      </c>
    </row>
    <row r="267" spans="2:5" x14ac:dyDescent="0.25">
      <c r="B267" t="s">
        <v>220</v>
      </c>
      <c r="C267" s="15">
        <v>152000000000</v>
      </c>
      <c r="D267">
        <v>2355</v>
      </c>
      <c r="E267" s="16">
        <f t="shared" si="1"/>
        <v>3.6018957345971561E-2</v>
      </c>
    </row>
    <row r="268" spans="2:5" x14ac:dyDescent="0.25">
      <c r="B268" t="s">
        <v>221</v>
      </c>
      <c r="C268" s="15">
        <v>7300000000</v>
      </c>
      <c r="D268">
        <v>327</v>
      </c>
      <c r="E268" s="16">
        <f t="shared" si="1"/>
        <v>1.7298578199052132E-3</v>
      </c>
    </row>
    <row r="269" spans="2:5" x14ac:dyDescent="0.25">
      <c r="B269" t="s">
        <v>222</v>
      </c>
      <c r="C269" s="15">
        <v>1240000000</v>
      </c>
      <c r="D269">
        <v>526</v>
      </c>
      <c r="E269" s="16">
        <f t="shared" si="1"/>
        <v>2.9383886255924168E-4</v>
      </c>
    </row>
    <row r="270" spans="2:5" x14ac:dyDescent="0.25">
      <c r="B270" t="s">
        <v>223</v>
      </c>
      <c r="C270" s="15">
        <v>3980000000</v>
      </c>
      <c r="D270">
        <v>697</v>
      </c>
      <c r="E270" s="16">
        <f t="shared" si="1"/>
        <v>9.4312796208530811E-4</v>
      </c>
    </row>
    <row r="271" spans="2:5" x14ac:dyDescent="0.25">
      <c r="B271" t="s">
        <v>224</v>
      </c>
      <c r="C271" s="15">
        <v>20200000000</v>
      </c>
      <c r="D271">
        <v>2046</v>
      </c>
      <c r="E271" s="16">
        <f t="shared" si="1"/>
        <v>4.7867298578199054E-3</v>
      </c>
    </row>
    <row r="272" spans="2:5" x14ac:dyDescent="0.25">
      <c r="B272" t="s">
        <v>225</v>
      </c>
      <c r="C272" s="15">
        <v>2450000000</v>
      </c>
      <c r="D272">
        <v>365</v>
      </c>
      <c r="E272" s="16">
        <f t="shared" si="1"/>
        <v>5.8056872037914691E-4</v>
      </c>
    </row>
    <row r="273" spans="2:6" x14ac:dyDescent="0.25">
      <c r="B273" t="s">
        <v>226</v>
      </c>
      <c r="C273" s="15">
        <v>3590000000</v>
      </c>
      <c r="D273">
        <v>498</v>
      </c>
      <c r="E273" s="16">
        <f t="shared" si="1"/>
        <v>8.5071090047393366E-4</v>
      </c>
    </row>
    <row r="274" spans="2:6" x14ac:dyDescent="0.25">
      <c r="B274" t="s">
        <v>227</v>
      </c>
      <c r="C274" s="15">
        <v>35200000000</v>
      </c>
      <c r="D274">
        <v>1678</v>
      </c>
      <c r="E274" s="16">
        <f t="shared" si="1"/>
        <v>8.3412322274881521E-3</v>
      </c>
    </row>
    <row r="275" spans="2:6" x14ac:dyDescent="0.25">
      <c r="B275" t="s">
        <v>228</v>
      </c>
      <c r="C275" s="15">
        <v>1200000000000</v>
      </c>
      <c r="D275">
        <v>9184</v>
      </c>
      <c r="E275" s="16">
        <f t="shared" si="1"/>
        <v>0.28436018957345971</v>
      </c>
      <c r="F275" s="17">
        <f>E274+E275+E286</f>
        <v>0.45549763033175356</v>
      </c>
    </row>
    <row r="276" spans="2:6" x14ac:dyDescent="0.25">
      <c r="B276" t="s">
        <v>229</v>
      </c>
      <c r="C276" s="15">
        <v>10600000000</v>
      </c>
      <c r="D276">
        <v>352</v>
      </c>
      <c r="E276" s="16">
        <f t="shared" si="1"/>
        <v>2.5118483412322275E-3</v>
      </c>
    </row>
    <row r="277" spans="2:6" x14ac:dyDescent="0.25">
      <c r="B277" t="s">
        <v>230</v>
      </c>
      <c r="C277" s="15">
        <v>104000000000</v>
      </c>
      <c r="D277">
        <v>2918</v>
      </c>
      <c r="E277" s="16">
        <f t="shared" si="1"/>
        <v>2.4644549763033177E-2</v>
      </c>
    </row>
    <row r="278" spans="2:6" x14ac:dyDescent="0.25">
      <c r="B278" t="s">
        <v>231</v>
      </c>
      <c r="C278" s="15">
        <v>78900000</v>
      </c>
      <c r="D278">
        <v>25</v>
      </c>
      <c r="E278" s="16">
        <f t="shared" si="1"/>
        <v>1.8696682464454976E-5</v>
      </c>
    </row>
    <row r="279" spans="2:6" x14ac:dyDescent="0.25">
      <c r="B279" t="s">
        <v>232</v>
      </c>
      <c r="C279" s="15">
        <v>63600000000</v>
      </c>
      <c r="D279">
        <v>329</v>
      </c>
      <c r="E279" s="16">
        <f t="shared" si="1"/>
        <v>1.5071090047393364E-2</v>
      </c>
    </row>
    <row r="280" spans="2:6" x14ac:dyDescent="0.25">
      <c r="B280" t="s">
        <v>233</v>
      </c>
      <c r="C280" s="15">
        <v>130000000000</v>
      </c>
      <c r="D280">
        <v>12574</v>
      </c>
      <c r="E280" s="16">
        <f t="shared" si="1"/>
        <v>3.0805687203791468E-2</v>
      </c>
    </row>
    <row r="281" spans="2:6" x14ac:dyDescent="0.25">
      <c r="B281" t="s">
        <v>234</v>
      </c>
      <c r="C281" s="15">
        <v>14200000000</v>
      </c>
      <c r="D281">
        <v>167</v>
      </c>
      <c r="E281" s="16">
        <f t="shared" si="1"/>
        <v>3.3649289099526064E-3</v>
      </c>
    </row>
    <row r="282" spans="2:6" x14ac:dyDescent="0.25">
      <c r="B282" t="s">
        <v>235</v>
      </c>
      <c r="C282" s="15">
        <v>202000000000</v>
      </c>
      <c r="D282">
        <v>305</v>
      </c>
      <c r="E282" s="16">
        <f t="shared" si="1"/>
        <v>4.7867298578199054E-2</v>
      </c>
    </row>
    <row r="283" spans="2:6" x14ac:dyDescent="0.25">
      <c r="B283" t="s">
        <v>236</v>
      </c>
      <c r="C283" s="15">
        <v>1750000000</v>
      </c>
      <c r="D283">
        <v>46</v>
      </c>
      <c r="E283" s="16">
        <f t="shared" si="1"/>
        <v>4.1469194312796208E-4</v>
      </c>
    </row>
    <row r="284" spans="2:6" x14ac:dyDescent="0.25">
      <c r="B284" t="s">
        <v>237</v>
      </c>
      <c r="C284" s="15">
        <v>215000000000</v>
      </c>
      <c r="D284">
        <v>2123</v>
      </c>
      <c r="E284" s="16">
        <f t="shared" si="1"/>
        <v>5.0947867298578198E-2</v>
      </c>
    </row>
    <row r="285" spans="2:6" x14ac:dyDescent="0.25">
      <c r="B285" t="s">
        <v>238</v>
      </c>
      <c r="C285" s="15">
        <v>20700000000</v>
      </c>
      <c r="D285">
        <v>414</v>
      </c>
      <c r="E285" s="16">
        <f t="shared" si="1"/>
        <v>4.9052132701421797E-3</v>
      </c>
    </row>
    <row r="286" spans="2:6" x14ac:dyDescent="0.25">
      <c r="B286" t="s">
        <v>239</v>
      </c>
      <c r="C286" s="15">
        <v>687000000000</v>
      </c>
      <c r="D286">
        <v>4751</v>
      </c>
      <c r="E286" s="16">
        <f t="shared" si="1"/>
        <v>0.16279620853080567</v>
      </c>
    </row>
    <row r="287" spans="2:6" x14ac:dyDescent="0.25">
      <c r="B287" t="s">
        <v>240</v>
      </c>
      <c r="C287" s="15">
        <v>196000000000</v>
      </c>
      <c r="D287">
        <v>1131</v>
      </c>
      <c r="E287" s="16">
        <f t="shared" si="1"/>
        <v>4.6445497630331754E-2</v>
      </c>
    </row>
    <row r="288" spans="2:6" x14ac:dyDescent="0.25">
      <c r="B288" t="s">
        <v>241</v>
      </c>
      <c r="C288" s="15">
        <v>4300000000</v>
      </c>
      <c r="D288">
        <v>494</v>
      </c>
      <c r="E288" s="16">
        <f t="shared" si="1"/>
        <v>1.0189573459715639E-3</v>
      </c>
    </row>
    <row r="289" spans="2:5" x14ac:dyDescent="0.25">
      <c r="B289" t="s">
        <v>242</v>
      </c>
      <c r="C289" s="15">
        <v>13200000000</v>
      </c>
      <c r="D289">
        <v>228</v>
      </c>
      <c r="E289" s="16">
        <f t="shared" si="1"/>
        <v>3.1279620853080568E-3</v>
      </c>
    </row>
    <row r="290" spans="2:5" x14ac:dyDescent="0.25">
      <c r="B290" t="s">
        <v>243</v>
      </c>
      <c r="C290" s="15">
        <v>88000000</v>
      </c>
      <c r="D290">
        <v>19</v>
      </c>
      <c r="E290" s="16">
        <f t="shared" si="1"/>
        <v>2.0853080568720378E-5</v>
      </c>
    </row>
    <row r="291" spans="2:5" x14ac:dyDescent="0.25">
      <c r="B291" t="s">
        <v>244</v>
      </c>
      <c r="C291" s="15">
        <v>1650000000</v>
      </c>
      <c r="D291">
        <v>594</v>
      </c>
      <c r="E291" s="16">
        <f t="shared" si="1"/>
        <v>3.909952606635071E-4</v>
      </c>
    </row>
    <row r="292" spans="2:5" x14ac:dyDescent="0.25">
      <c r="B292" t="s">
        <v>245</v>
      </c>
      <c r="C292" s="15">
        <v>431000000000</v>
      </c>
      <c r="D292">
        <v>7112</v>
      </c>
      <c r="E292" s="16">
        <f t="shared" si="1"/>
        <v>0.10213270142180095</v>
      </c>
    </row>
    <row r="293" spans="2:5" x14ac:dyDescent="0.25">
      <c r="B293" t="s">
        <v>246</v>
      </c>
      <c r="C293" s="15">
        <v>97700000000</v>
      </c>
      <c r="D293">
        <v>2941</v>
      </c>
      <c r="E293" s="16">
        <f t="shared" si="1"/>
        <v>2.3151658767772511E-2</v>
      </c>
    </row>
    <row r="294" spans="2:5" x14ac:dyDescent="0.25">
      <c r="B294" t="s">
        <v>247</v>
      </c>
      <c r="C294" s="15">
        <v>108000000000</v>
      </c>
      <c r="D294">
        <v>4324</v>
      </c>
      <c r="E294" s="16">
        <f t="shared" si="1"/>
        <v>2.5592417061611375E-2</v>
      </c>
    </row>
    <row r="295" spans="2:5" x14ac:dyDescent="0.25">
      <c r="B295" t="s">
        <v>248</v>
      </c>
      <c r="C295" s="15">
        <v>108000000000</v>
      </c>
      <c r="D295">
        <v>2262</v>
      </c>
      <c r="E295" s="16">
        <f t="shared" si="1"/>
        <v>2.5592417061611375E-2</v>
      </c>
    </row>
    <row r="296" spans="2:5" x14ac:dyDescent="0.25">
      <c r="B296" t="s">
        <v>249</v>
      </c>
      <c r="C296" s="15">
        <v>196000000</v>
      </c>
      <c r="D296">
        <v>101</v>
      </c>
      <c r="E296" s="16">
        <f t="shared" si="1"/>
        <v>4.6445497630331751E-5</v>
      </c>
    </row>
    <row r="297" spans="2:5" x14ac:dyDescent="0.25">
      <c r="B297" t="s">
        <v>250</v>
      </c>
      <c r="C297" s="15">
        <v>16200000000</v>
      </c>
      <c r="D297">
        <v>663</v>
      </c>
      <c r="E297" s="16">
        <f t="shared" si="1"/>
        <v>3.8388625592417061E-3</v>
      </c>
    </row>
    <row r="299" spans="2:5" x14ac:dyDescent="0.25">
      <c r="B299" t="s">
        <v>52</v>
      </c>
      <c r="C299" s="15">
        <v>4220000000000</v>
      </c>
      <c r="D299">
        <v>74187</v>
      </c>
    </row>
    <row r="305" spans="2:9" x14ac:dyDescent="0.25">
      <c r="B305" t="s">
        <v>252</v>
      </c>
      <c r="C305" t="s">
        <v>18</v>
      </c>
      <c r="D305" t="s">
        <v>19</v>
      </c>
      <c r="E305" t="s">
        <v>21</v>
      </c>
      <c r="G305" t="s">
        <v>252</v>
      </c>
      <c r="H305" t="s">
        <v>206</v>
      </c>
      <c r="I305" t="s">
        <v>21</v>
      </c>
    </row>
    <row r="307" spans="2:9" x14ac:dyDescent="0.25">
      <c r="B307">
        <v>0</v>
      </c>
      <c r="C307">
        <v>0.71317050000000004</v>
      </c>
      <c r="D307">
        <v>0.75000009999999995</v>
      </c>
      <c r="E307">
        <v>6039</v>
      </c>
      <c r="G307">
        <v>0</v>
      </c>
      <c r="H307" s="15">
        <v>27700000000</v>
      </c>
      <c r="I307">
        <v>6039</v>
      </c>
    </row>
    <row r="308" spans="2:9" x14ac:dyDescent="0.25">
      <c r="B308">
        <v>1</v>
      </c>
      <c r="C308">
        <v>1</v>
      </c>
      <c r="D308">
        <v>1</v>
      </c>
      <c r="E308">
        <v>5500</v>
      </c>
      <c r="G308">
        <v>1</v>
      </c>
      <c r="H308" s="15">
        <v>105000000000</v>
      </c>
      <c r="I308">
        <v>5500</v>
      </c>
    </row>
    <row r="309" spans="2:9" x14ac:dyDescent="0.25">
      <c r="B309">
        <v>2</v>
      </c>
      <c r="C309">
        <v>1.544567</v>
      </c>
      <c r="D309">
        <v>1.375</v>
      </c>
      <c r="E309">
        <v>3873</v>
      </c>
      <c r="G309">
        <v>2</v>
      </c>
      <c r="H309" s="15">
        <v>19800000000</v>
      </c>
      <c r="I309">
        <v>3873</v>
      </c>
    </row>
    <row r="311" spans="2:9" x14ac:dyDescent="0.25">
      <c r="B311" t="s">
        <v>52</v>
      </c>
      <c r="C311">
        <v>1.0244580000000001</v>
      </c>
      <c r="D311">
        <v>1</v>
      </c>
      <c r="E311">
        <v>15412</v>
      </c>
      <c r="G311" t="s">
        <v>52</v>
      </c>
      <c r="H311" s="15">
        <v>153000000000</v>
      </c>
      <c r="I311">
        <v>15412</v>
      </c>
    </row>
  </sheetData>
  <sortState ref="B117:F236">
    <sortCondition descending="1" ref="C117:C236"/>
  </sortState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mf436</dc:creator>
  <cp:lastModifiedBy>mf436</cp:lastModifiedBy>
  <dcterms:created xsi:type="dcterms:W3CDTF">2015-05-13T12:40:23Z</dcterms:created>
  <dcterms:modified xsi:type="dcterms:W3CDTF">2015-07-21T07:26:26Z</dcterms:modified>
</cp:coreProperties>
</file>